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4175" windowHeight="8415" firstSheet="1" activeTab="1"/>
  </bookViews>
  <sheets>
    <sheet name="Petroleum Price" sheetId="1" state="hidden" r:id="rId1"/>
    <sheet name="LPG Price" sheetId="2" r:id="rId2"/>
  </sheets>
  <definedNames>
    <definedName name="_xlnm.Print_Titles" localSheetId="0">'Petroleum Price'!$4:$6</definedName>
  </definedNames>
  <calcPr fullCalcOnLoad="1"/>
</workbook>
</file>

<file path=xl/sharedStrings.xml><?xml version="1.0" encoding="utf-8"?>
<sst xmlns="http://schemas.openxmlformats.org/spreadsheetml/2006/main" count="567" uniqueCount="110">
  <si>
    <t>RETAIL PRICE OF PETROLEUM PRODUCTS IN BANGKOK</t>
  </si>
  <si>
    <t xml:space="preserve">   1. GASOLINE</t>
  </si>
  <si>
    <t>2.KEROSENE</t>
  </si>
  <si>
    <t xml:space="preserve">         3. DIESEL</t>
  </si>
  <si>
    <t>4. FUEL OIL</t>
  </si>
  <si>
    <t xml:space="preserve">5. LPG </t>
  </si>
  <si>
    <t>PRODUCTS</t>
  </si>
  <si>
    <t>ULG</t>
  </si>
  <si>
    <t>UGR</t>
  </si>
  <si>
    <t>HSD</t>
  </si>
  <si>
    <t>LSD</t>
  </si>
  <si>
    <t>600</t>
  </si>
  <si>
    <t>1500</t>
  </si>
  <si>
    <t xml:space="preserve">(BAHT/L) </t>
  </si>
  <si>
    <t>(2%S)</t>
  </si>
  <si>
    <t xml:space="preserve"> AUTO</t>
  </si>
  <si>
    <t>2003     (MIN)</t>
  </si>
  <si>
    <t xml:space="preserve">      (WT.AVG)   </t>
  </si>
  <si>
    <t xml:space="preserve">            (MAX)</t>
  </si>
  <si>
    <t xml:space="preserve">    -JAN (MIN)</t>
  </si>
  <si>
    <t xml:space="preserve">          (WT.AVG)   </t>
  </si>
  <si>
    <t xml:space="preserve">          (MAX)</t>
  </si>
  <si>
    <t xml:space="preserve">    -FEB (MIN)</t>
  </si>
  <si>
    <t xml:space="preserve">    -MAR (MIN)</t>
  </si>
  <si>
    <t xml:space="preserve">    -APR (MIN)</t>
  </si>
  <si>
    <t xml:space="preserve">    -MAY (MIN)</t>
  </si>
  <si>
    <t xml:space="preserve">    -JUN (MIN)</t>
  </si>
  <si>
    <t xml:space="preserve">    -JUL (MIN)</t>
  </si>
  <si>
    <t xml:space="preserve">    -AUG (MIN)</t>
  </si>
  <si>
    <t xml:space="preserve">    -SEP (MIN)</t>
  </si>
  <si>
    <t xml:space="preserve">    -OCT (MIN)</t>
  </si>
  <si>
    <t xml:space="preserve">    -NOV (MIN)</t>
  </si>
  <si>
    <t xml:space="preserve">    -DEC (MIN)</t>
  </si>
  <si>
    <t>2004     (MIN)</t>
  </si>
  <si>
    <t>2005     (MIN)</t>
  </si>
  <si>
    <t>2006    (MIN)</t>
  </si>
  <si>
    <t>UNIT:BATH/LITRE</t>
  </si>
  <si>
    <t>2007    (MIN)</t>
  </si>
  <si>
    <t>GASOHOL</t>
  </si>
  <si>
    <t xml:space="preserve">    - JAN </t>
  </si>
  <si>
    <t>Year</t>
  </si>
  <si>
    <t xml:space="preserve"> LPG </t>
  </si>
  <si>
    <t>Automobile</t>
  </si>
  <si>
    <t xml:space="preserve">(Baht/Litre) </t>
  </si>
  <si>
    <t>Retail Prices of LPG in Bangkok</t>
  </si>
  <si>
    <t xml:space="preserve">    - FEB </t>
  </si>
  <si>
    <t>GASOHOL 95</t>
  </si>
  <si>
    <t>B5</t>
  </si>
  <si>
    <t>(E10)</t>
  </si>
  <si>
    <t>(E20)</t>
  </si>
  <si>
    <t>2008    (MIN)</t>
  </si>
  <si>
    <t xml:space="preserve">    - MAR</t>
  </si>
  <si>
    <t xml:space="preserve">    - APR</t>
  </si>
  <si>
    <t xml:space="preserve">    - MAY</t>
  </si>
  <si>
    <t xml:space="preserve">    - JUN</t>
  </si>
  <si>
    <t xml:space="preserve">    - JUL</t>
  </si>
  <si>
    <t xml:space="preserve">    - AUG</t>
  </si>
  <si>
    <t xml:space="preserve">    - SEP</t>
  </si>
  <si>
    <t xml:space="preserve">    - OCT</t>
  </si>
  <si>
    <t xml:space="preserve">    - NOV</t>
  </si>
  <si>
    <t xml:space="preserve">    - DEC</t>
  </si>
  <si>
    <t>TABLE 9</t>
  </si>
  <si>
    <t>2009    (MIN)</t>
  </si>
  <si>
    <t>(E85)</t>
  </si>
  <si>
    <t>2010    (MIN)</t>
  </si>
  <si>
    <t>2011    (MIN)</t>
  </si>
  <si>
    <t xml:space="preserve">    - MAR </t>
  </si>
  <si>
    <t xml:space="preserve">    - APR </t>
  </si>
  <si>
    <t xml:space="preserve">    - MAY </t>
  </si>
  <si>
    <t xml:space="preserve">    - JUN </t>
  </si>
  <si>
    <t xml:space="preserve">    - JUL </t>
  </si>
  <si>
    <t xml:space="preserve">    - AUG </t>
  </si>
  <si>
    <t>AFTER OCT 1995, GP = UGP</t>
  </si>
  <si>
    <t>2012    (MIN)</t>
  </si>
  <si>
    <t xml:space="preserve">        (BAHT/Kg) </t>
  </si>
  <si>
    <t>COOKING</t>
  </si>
  <si>
    <t>INDUSTRY</t>
  </si>
  <si>
    <t>AUTOBILE</t>
  </si>
  <si>
    <t xml:space="preserve">(Baht/Kg) </t>
  </si>
  <si>
    <t>LOW INCOME HOUSEHOLD</t>
  </si>
  <si>
    <t xml:space="preserve">หมายเหตุ : </t>
  </si>
  <si>
    <t>1. กพช. มีมติปรับราคา LPG ภาคอุตสาหกรรมให้สะท้อนต้นทุนของโรงกลั่นน้ำมันมากขึ้นตั้งแต่
   เดือนกรกฎาคม 2554</t>
  </si>
  <si>
    <t xml:space="preserve">   18 พฤศจิกายน 2557 ส่งผลให้ภาคครัวเรือนจากเดิม 22.63 บาท/กิโลกรัม เป็น 23.13 บาท/กิโลกรัม</t>
  </si>
  <si>
    <t xml:space="preserve">   เป็น 22.00 บาท/กิโลกรัม ตั้งแต่วันที่ 1 ตุลาคม 2557 และปรับเพิ่มขึ้นเป็น 22.63 บาท/กิโลกรัม </t>
  </si>
  <si>
    <t xml:space="preserve">   ตั้งแต่วันที่ 21 ตุลาคม 2557</t>
  </si>
  <si>
    <t xml:space="preserve">   เท่ากับภาคขนส่ง ที่ปรับขึ้นจาก 22.63 บาท/กิโลกรัม เป็น 23.13 บาท/กิโลกรัม</t>
  </si>
  <si>
    <t xml:space="preserve">   ราคาก๊าซ LPG ทั้ง 3 ส่วน คือ ภาคครัวเรือน ภาคขนส่ง และภาคอุตสาหกรรม ปรับตัวมาอยู่ในระดับเดียวกัน  </t>
  </si>
  <si>
    <t xml:space="preserve">   ที่ 24.16 บาท/กิโลกรัม ตั้งแต่วันที่ 3 ธันวาคม 2557</t>
  </si>
  <si>
    <t xml:space="preserve">    และจะปรับทุกเดือนตามต้นทุนตลาดโลก ส่วนการปรับสูตรคำนวณจะพิจารณาใหม่ทุกๆ 3 เดือน</t>
  </si>
  <si>
    <t xml:space="preserve">    หรือ 16.39 บาทต่อกิโลกรัม โดยเป็นการเฉลี่ยจากราคาหน้าโรงกลั่น โรงแยกก๊าซ และราคานำเข้า  </t>
  </si>
  <si>
    <t xml:space="preserve">    มีผลตั้งแต่วันที่ 2 กุมภาพันธ์ 2558 ทั้งนี้จะเริ่มส่งผลให้ราคาขายปลีกเปลี่ยนแปลงในเดือนเมษายน</t>
  </si>
  <si>
    <t>2. กบง. มีมติปรับขึ้นราคา LPG ภาคขนส่งเดือนละ 0.75 บาท/กิโลกรัม จนไปสู่ต้นทุนโรงกลั่นน้ำมัน มีผล
   ตั้งแต่ 16 มกราคม 2555</t>
  </si>
  <si>
    <t>3. กบง. มีมติปรับขึ้นราคา LPG ภาคขนส่งเป็น 21.38 บาท/กิโลกรัม มีผลตั้งแต่ 16 สิงหาคม 2555</t>
  </si>
  <si>
    <t>4. กพช. มีมติปรับขึ้นราคา LPG ภาคครัวเรือน 50 สตางค์/เดือน รวม 12 เดือน ตั้งแต่ 1 กันยายน 2556  
   โดยยังคงราคา LPG ภาคครัวเรือนสำหรับผู้มีรายได้น้อยไว้ที่ 18.13 บาท/กิโลกรัม</t>
  </si>
  <si>
    <t>5. กบง. มีมติตรึงราคา LPG ภาคครัวเรือนไว้ ณ วันที่ 31 พฤษภาคม 2557 โดยคงราคาไว้ที่ 22.63 
   บาท/กิโลกรัม ตามนโยบายลดภาระค่าครองชีพของ คสช.</t>
  </si>
  <si>
    <t xml:space="preserve">6. กบง. มีมติปรับราคาขายปลีก LPG ภาคขนส่ง เพิ่มขึ้น 0.62 บาท/กิโลกรัม จากเดิม 21.38 บาท/กิโลกรัม </t>
  </si>
  <si>
    <t xml:space="preserve">7. กบง. มีมติปรับราคาขายปลีก LPG ภาคครัวเรือน และภาคขนส่ง เพิ่มขึ้น 0.50 บาท/กิโลกรัม ตั้งแต่วันที่ </t>
  </si>
  <si>
    <t>8. กบง. มีมติปรับราคาขายปลีก LPG ภาคครัวเรือน และภาคขนส่ง เพิ่มขึ้น 1.03 บาท/กิโลกรัม ซึ่งจะทำให้</t>
  </si>
  <si>
    <t>9. กบง. มีมติปรับสูตรคำนวณต้นทุน LPG จากเดิม 333 ดอลลาร์สหรัฐต่อตัน เป็น 498 ดอลลาร์สหรัฐต่อตัน</t>
  </si>
  <si>
    <t>10. กบง. มีมติปรับลดราคาขายปลีก LPG ลง 0.67 บาท/กก. จากเดิม 22.96 บาท/กก. เป็น 22.29 บาท/กก.</t>
  </si>
  <si>
    <t xml:space="preserve">     เนื่องจากราคา LPG ตลาดโลกลดลง 50 ดอลลาร์สหรัฐต่อตัน มาอยู่ที่ 327 ดอลลาร์สหรัฐต่อตัน</t>
  </si>
  <si>
    <t xml:space="preserve">     มีผลตั้งแต่วันที่ 8 กันยายน 2558</t>
  </si>
  <si>
    <t xml:space="preserve">    - SEP </t>
  </si>
  <si>
    <t xml:space="preserve">    - OCT </t>
  </si>
  <si>
    <t xml:space="preserve">    - NOV </t>
  </si>
  <si>
    <t>การเปลี่ยนแปลงราคา หลังปรับสูตรคำนวณต้นทุน LPG</t>
  </si>
  <si>
    <t xml:space="preserve">11. กบง. มีมติปรับลดราคาขายปลีก LPG ลง 2.00 บาท/กก.  จากเดิม 22.29 บาท/กก. มาอยู่ที่ 20.29 บาท </t>
  </si>
  <si>
    <t xml:space="preserve">     เนื่องจากราคา LPG ตลาดโลกลดลง 63 ดอลลาร์สหรัฐต่อตัน มาอยู่ที่ 300 ดอลลาร์สหรัฐต่อตัน </t>
  </si>
  <si>
    <t xml:space="preserve">     มีผลตั้งแต่ 3 กุมภาพันธ์ 2559</t>
  </si>
  <si>
    <t>*Price as of 21 March 2016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</si>
</sst>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\t&quot;£&quot;#,##0_);\(\t&quot;£&quot;#,##0\)"/>
    <numFmt numFmtId="175" formatCode="\t&quot;£&quot;#,##0_);[Red]\(\t&quot;£&quot;#,##0\)"/>
    <numFmt numFmtId="176" formatCode="\t&quot;£&quot;#,##0.00_);\(\t&quot;£&quot;#,##0.00\)"/>
    <numFmt numFmtId="177" formatCode="\t&quot;£&quot;#,##0.00_);[Red]\(\t&quot;£&quot;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0.00;[Red]0.00"/>
    <numFmt numFmtId="191" formatCode="0.00_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_)"/>
    <numFmt numFmtId="198" formatCode="0.0000_);\(0.0000\)"/>
    <numFmt numFmtId="199" formatCode="0.000_)"/>
  </numFmts>
  <fonts count="54">
    <font>
      <sz val="10"/>
      <name val="Arial"/>
      <family val="0"/>
    </font>
    <font>
      <sz val="12"/>
      <name val="Browallia New"/>
      <family val="2"/>
    </font>
    <font>
      <b/>
      <sz val="12"/>
      <name val="Browallia New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indexed="8"/>
      <name val="TH SarabunPSK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18"/>
      <name val="Arial"/>
      <family val="2"/>
    </font>
    <font>
      <u val="single"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1"/>
      <color rgb="FF000066"/>
      <name val="Arial"/>
      <family val="2"/>
    </font>
    <font>
      <u val="single"/>
      <sz val="12"/>
      <color rgb="FF00006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190" fontId="3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/>
    </xf>
    <xf numFmtId="190" fontId="3" fillId="34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vertical="center"/>
    </xf>
    <xf numFmtId="190" fontId="7" fillId="33" borderId="11" xfId="0" applyNumberFormat="1" applyFont="1" applyFill="1" applyBorder="1" applyAlignment="1">
      <alignment vertical="center"/>
    </xf>
    <xf numFmtId="190" fontId="7" fillId="33" borderId="14" xfId="0" applyNumberFormat="1" applyFont="1" applyFill="1" applyBorder="1" applyAlignment="1">
      <alignment vertical="center"/>
    </xf>
    <xf numFmtId="190" fontId="7" fillId="33" borderId="13" xfId="0" applyNumberFormat="1" applyFont="1" applyFill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0" fontId="8" fillId="0" borderId="11" xfId="0" applyNumberFormat="1" applyFont="1" applyBorder="1" applyAlignment="1">
      <alignment vertical="center"/>
    </xf>
    <xf numFmtId="190" fontId="8" fillId="0" borderId="14" xfId="0" applyNumberFormat="1" applyFont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0" fontId="8" fillId="0" borderId="13" xfId="0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7" fillId="36" borderId="11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190" fontId="8" fillId="0" borderId="12" xfId="0" applyNumberFormat="1" applyFont="1" applyBorder="1" applyAlignment="1">
      <alignment vertical="center"/>
    </xf>
    <xf numFmtId="190" fontId="8" fillId="0" borderId="15" xfId="0" applyNumberFormat="1" applyFont="1" applyBorder="1" applyAlignment="1">
      <alignment vertical="center"/>
    </xf>
    <xf numFmtId="190" fontId="8" fillId="0" borderId="16" xfId="0" applyNumberFormat="1" applyFont="1" applyBorder="1" applyAlignment="1">
      <alignment vertical="center"/>
    </xf>
    <xf numFmtId="190" fontId="8" fillId="0" borderId="17" xfId="0" applyNumberFormat="1" applyFont="1" applyBorder="1" applyAlignment="1">
      <alignment vertical="center"/>
    </xf>
    <xf numFmtId="190" fontId="7" fillId="36" borderId="11" xfId="0" applyNumberFormat="1" applyFont="1" applyFill="1" applyBorder="1" applyAlignment="1">
      <alignment vertical="center"/>
    </xf>
    <xf numFmtId="190" fontId="7" fillId="36" borderId="0" xfId="0" applyNumberFormat="1" applyFont="1" applyFill="1" applyBorder="1" applyAlignment="1">
      <alignment vertical="center"/>
    </xf>
    <xf numFmtId="190" fontId="7" fillId="36" borderId="14" xfId="0" applyNumberFormat="1" applyFont="1" applyFill="1" applyBorder="1" applyAlignment="1">
      <alignment vertical="center"/>
    </xf>
    <xf numFmtId="190" fontId="7" fillId="36" borderId="1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37" borderId="11" xfId="0" applyFont="1" applyFill="1" applyBorder="1" applyAlignment="1">
      <alignment vertical="center"/>
    </xf>
    <xf numFmtId="190" fontId="7" fillId="37" borderId="0" xfId="0" applyNumberFormat="1" applyFont="1" applyFill="1" applyBorder="1" applyAlignment="1">
      <alignment vertical="center"/>
    </xf>
    <xf numFmtId="190" fontId="7" fillId="37" borderId="11" xfId="0" applyNumberFormat="1" applyFont="1" applyFill="1" applyBorder="1" applyAlignment="1">
      <alignment vertical="center"/>
    </xf>
    <xf numFmtId="190" fontId="7" fillId="37" borderId="14" xfId="0" applyNumberFormat="1" applyFont="1" applyFill="1" applyBorder="1" applyAlignment="1">
      <alignment vertical="center"/>
    </xf>
    <xf numFmtId="190" fontId="7" fillId="37" borderId="13" xfId="0" applyNumberFormat="1" applyFont="1" applyFill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190" fontId="7" fillId="0" borderId="13" xfId="0" applyNumberFormat="1" applyFont="1" applyBorder="1" applyAlignment="1">
      <alignment vertical="center"/>
    </xf>
    <xf numFmtId="190" fontId="8" fillId="0" borderId="17" xfId="0" applyNumberFormat="1" applyFont="1" applyFill="1" applyBorder="1" applyAlignment="1">
      <alignment vertical="center"/>
    </xf>
    <xf numFmtId="190" fontId="7" fillId="0" borderId="17" xfId="0" applyNumberFormat="1" applyFont="1" applyBorder="1" applyAlignment="1">
      <alignment vertical="center"/>
    </xf>
    <xf numFmtId="190" fontId="7" fillId="0" borderId="16" xfId="0" applyNumberFormat="1" applyFont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8" fontId="7" fillId="0" borderId="19" xfId="0" applyNumberFormat="1" applyFont="1" applyFill="1" applyBorder="1" applyAlignment="1">
      <alignment horizontal="centerContinuous" vertical="center"/>
    </xf>
    <xf numFmtId="198" fontId="7" fillId="0" borderId="11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0" fontId="7" fillId="0" borderId="0" xfId="0" applyNumberFormat="1" applyFont="1" applyFill="1" applyBorder="1" applyAlignment="1">
      <alignment vertical="center"/>
    </xf>
    <xf numFmtId="191" fontId="9" fillId="33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3" fillId="37" borderId="19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90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vertical="center"/>
    </xf>
    <xf numFmtId="190" fontId="8" fillId="0" borderId="0" xfId="0" applyNumberFormat="1" applyFont="1" applyAlignment="1">
      <alignment/>
    </xf>
    <xf numFmtId="0" fontId="3" fillId="39" borderId="11" xfId="0" applyFont="1" applyFill="1" applyBorder="1" applyAlignment="1">
      <alignment horizontal="center" vertical="center"/>
    </xf>
    <xf numFmtId="4" fontId="3" fillId="39" borderId="11" xfId="0" applyNumberFormat="1" applyFont="1" applyFill="1" applyBorder="1" applyAlignment="1">
      <alignment horizontal="center" vertical="center"/>
    </xf>
    <xf numFmtId="4" fontId="3" fillId="38" borderId="11" xfId="0" applyNumberFormat="1" applyFont="1" applyFill="1" applyBorder="1" applyAlignment="1">
      <alignment horizontal="center" vertical="center"/>
    </xf>
    <xf numFmtId="0" fontId="3" fillId="40" borderId="19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41" borderId="10" xfId="0" applyFont="1" applyFill="1" applyBorder="1" applyAlignment="1">
      <alignment vertical="center"/>
    </xf>
    <xf numFmtId="0" fontId="4" fillId="41" borderId="11" xfId="0" applyFont="1" applyFill="1" applyBorder="1" applyAlignment="1">
      <alignment vertical="center"/>
    </xf>
    <xf numFmtId="0" fontId="4" fillId="41" borderId="12" xfId="0" applyFont="1" applyFill="1" applyBorder="1" applyAlignment="1">
      <alignment vertical="center"/>
    </xf>
    <xf numFmtId="0" fontId="4" fillId="39" borderId="11" xfId="0" applyFont="1" applyFill="1" applyBorder="1" applyAlignment="1">
      <alignment vertical="center"/>
    </xf>
    <xf numFmtId="0" fontId="1" fillId="39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38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40" borderId="19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showGridLines="0" zoomScalePageLayoutView="0" workbookViewId="0" topLeftCell="A1">
      <pane ySplit="6" topLeftCell="A355" activePane="bottomLeft" state="frozen"/>
      <selection pane="topLeft" activeCell="A1" sqref="A1"/>
      <selection pane="bottomLeft" activeCell="N374" sqref="N374"/>
    </sheetView>
  </sheetViews>
  <sheetFormatPr defaultColWidth="9.140625" defaultRowHeight="16.5" customHeight="1"/>
  <cols>
    <col min="1" max="1" width="15.140625" style="3" customWidth="1"/>
    <col min="2" max="3" width="10.28125" style="3" customWidth="1"/>
    <col min="4" max="6" width="9.7109375" style="3" customWidth="1"/>
    <col min="7" max="7" width="10.8515625" style="3" customWidth="1"/>
    <col min="8" max="8" width="12.8515625" style="3" customWidth="1"/>
    <col min="9" max="9" width="9.421875" style="3" customWidth="1"/>
    <col min="10" max="11" width="10.00390625" style="3" customWidth="1"/>
    <col min="12" max="13" width="10.421875" style="3" customWidth="1"/>
    <col min="14" max="14" width="13.7109375" style="3" customWidth="1"/>
    <col min="15" max="15" width="10.421875" style="3" customWidth="1"/>
    <col min="16" max="16" width="10.7109375" style="3" customWidth="1"/>
    <col min="17" max="16384" width="9.140625" style="3" customWidth="1"/>
  </cols>
  <sheetData>
    <row r="1" spans="1:16" ht="16.5" customHeight="1">
      <c r="A1" s="5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6:17" ht="16.5" customHeight="1">
      <c r="P3" s="2"/>
      <c r="Q3" s="77" t="s">
        <v>36</v>
      </c>
    </row>
    <row r="4" spans="1:17" ht="16.5" customHeight="1">
      <c r="A4" s="56"/>
      <c r="B4" s="57" t="s">
        <v>1</v>
      </c>
      <c r="C4" s="58"/>
      <c r="D4" s="58"/>
      <c r="E4" s="58"/>
      <c r="F4" s="58"/>
      <c r="G4" s="58"/>
      <c r="H4" s="59" t="s">
        <v>2</v>
      </c>
      <c r="I4" s="58" t="s">
        <v>3</v>
      </c>
      <c r="J4" s="57"/>
      <c r="K4" s="58"/>
      <c r="L4" s="57" t="s">
        <v>4</v>
      </c>
      <c r="M4" s="60"/>
      <c r="N4" s="61" t="s">
        <v>5</v>
      </c>
      <c r="O4" s="61"/>
      <c r="P4" s="61"/>
      <c r="Q4" s="60"/>
    </row>
    <row r="5" spans="1:17" ht="16.5" customHeight="1">
      <c r="A5" s="62" t="s">
        <v>6</v>
      </c>
      <c r="B5" s="63" t="s">
        <v>7</v>
      </c>
      <c r="C5" s="64" t="s">
        <v>8</v>
      </c>
      <c r="D5" s="65" t="s">
        <v>46</v>
      </c>
      <c r="E5" s="65"/>
      <c r="F5" s="65"/>
      <c r="G5" s="66" t="s">
        <v>38</v>
      </c>
      <c r="H5" s="64"/>
      <c r="I5" s="67" t="s">
        <v>9</v>
      </c>
      <c r="J5" s="63" t="s">
        <v>47</v>
      </c>
      <c r="K5" s="68" t="s">
        <v>10</v>
      </c>
      <c r="L5" s="69" t="s">
        <v>11</v>
      </c>
      <c r="M5" s="68" t="s">
        <v>12</v>
      </c>
      <c r="N5" s="111" t="s">
        <v>74</v>
      </c>
      <c r="O5" s="112"/>
      <c r="P5" s="112"/>
      <c r="Q5" s="68" t="s">
        <v>13</v>
      </c>
    </row>
    <row r="6" spans="1:17" ht="16.5" customHeight="1">
      <c r="A6" s="70"/>
      <c r="B6" s="71">
        <v>95</v>
      </c>
      <c r="C6" s="72">
        <v>91</v>
      </c>
      <c r="D6" s="72" t="s">
        <v>48</v>
      </c>
      <c r="E6" s="72" t="s">
        <v>49</v>
      </c>
      <c r="F6" s="72" t="s">
        <v>63</v>
      </c>
      <c r="G6" s="72">
        <v>91</v>
      </c>
      <c r="H6" s="72"/>
      <c r="I6" s="73"/>
      <c r="J6" s="71"/>
      <c r="K6" s="74"/>
      <c r="L6" s="73" t="s">
        <v>14</v>
      </c>
      <c r="M6" s="74" t="s">
        <v>14</v>
      </c>
      <c r="N6" s="71" t="s">
        <v>75</v>
      </c>
      <c r="O6" s="71" t="s">
        <v>76</v>
      </c>
      <c r="P6" s="71" t="s">
        <v>77</v>
      </c>
      <c r="Q6" s="74" t="s">
        <v>15</v>
      </c>
    </row>
    <row r="7" spans="1:17" ht="16.5" customHeight="1" hidden="1">
      <c r="A7" s="21" t="s">
        <v>16</v>
      </c>
      <c r="B7" s="22">
        <f aca="true" t="shared" si="0" ref="B7:Q9">AVERAGEA(B10,B13,B16,B19,B22,B25,B28,B31,B34,B37,B40,B43)</f>
        <v>16.601666666666663</v>
      </c>
      <c r="C7" s="23">
        <f t="shared" si="0"/>
        <v>15.650833333333331</v>
      </c>
      <c r="D7" s="23"/>
      <c r="E7" s="23"/>
      <c r="F7" s="23"/>
      <c r="G7" s="23"/>
      <c r="H7" s="23">
        <f t="shared" si="0"/>
        <v>15.599166666666667</v>
      </c>
      <c r="I7" s="24">
        <f t="shared" si="0"/>
        <v>14.030000000000001</v>
      </c>
      <c r="J7" s="22"/>
      <c r="K7" s="25">
        <f>AVERAGEA(K10,K13,K16,K19,K22,K25,K28,K31,K34,K37,K40,K43)</f>
        <v>13.580833333333333</v>
      </c>
      <c r="L7" s="24">
        <f t="shared" si="0"/>
        <v>10.375833333333334</v>
      </c>
      <c r="M7" s="25">
        <f t="shared" si="0"/>
        <v>10.022499999999999</v>
      </c>
      <c r="N7" s="22">
        <f t="shared" si="0"/>
        <v>14.865080645161292</v>
      </c>
      <c r="O7" s="22"/>
      <c r="P7" s="22">
        <f t="shared" si="0"/>
        <v>14.88258064516129</v>
      </c>
      <c r="Q7" s="25">
        <f t="shared" si="0"/>
        <v>8.049166666666668</v>
      </c>
    </row>
    <row r="8" spans="1:17" ht="16.5" customHeight="1" hidden="1">
      <c r="A8" s="21" t="s">
        <v>17</v>
      </c>
      <c r="B8" s="22">
        <f>AVERAGEA(B11,B14,B17,B20,B23,B26,B29,B32,B35,B38,B41,B44)</f>
        <v>16.601666666666663</v>
      </c>
      <c r="C8" s="23">
        <f t="shared" si="0"/>
        <v>15.650833333333331</v>
      </c>
      <c r="D8" s="23"/>
      <c r="E8" s="23"/>
      <c r="F8" s="23"/>
      <c r="G8" s="23"/>
      <c r="H8" s="23">
        <f t="shared" si="0"/>
        <v>16.711666666666662</v>
      </c>
      <c r="I8" s="24">
        <f t="shared" si="0"/>
        <v>14.030000000000001</v>
      </c>
      <c r="J8" s="22"/>
      <c r="K8" s="25">
        <f>AVERAGEA(K11,K14,K17,K20,K23,K26,K29,K32,K35,K38,K41,K44)</f>
        <v>13.725</v>
      </c>
      <c r="L8" s="24">
        <f t="shared" si="0"/>
        <v>10.995833333333335</v>
      </c>
      <c r="M8" s="25">
        <f t="shared" si="0"/>
        <v>10.363333333333335</v>
      </c>
      <c r="N8" s="22">
        <f t="shared" si="0"/>
        <v>14.865080645161292</v>
      </c>
      <c r="O8" s="22"/>
      <c r="P8" s="22">
        <f t="shared" si="0"/>
        <v>14.88258064516129</v>
      </c>
      <c r="Q8" s="25">
        <f t="shared" si="0"/>
        <v>8.049166666666668</v>
      </c>
    </row>
    <row r="9" spans="1:17" ht="16.5" customHeight="1" hidden="1">
      <c r="A9" s="21" t="s">
        <v>18</v>
      </c>
      <c r="B9" s="22">
        <f>AVERAGEA(B12,B15,B18,B21,B24,B27,B30,B33,B36,B39,B42,B45)</f>
        <v>16.601666666666663</v>
      </c>
      <c r="C9" s="23">
        <f t="shared" si="0"/>
        <v>15.650833333333331</v>
      </c>
      <c r="D9" s="23"/>
      <c r="E9" s="23"/>
      <c r="F9" s="23"/>
      <c r="G9" s="23"/>
      <c r="H9" s="23">
        <f t="shared" si="0"/>
        <v>17.409166666666668</v>
      </c>
      <c r="I9" s="24">
        <f t="shared" si="0"/>
        <v>14.030000000000001</v>
      </c>
      <c r="J9" s="22"/>
      <c r="K9" s="25">
        <f>AVERAGEA(K12,K15,K18,K21,K24,K27,K30,K33,K36,K39,K42,K45)</f>
        <v>13.8525</v>
      </c>
      <c r="L9" s="24">
        <f t="shared" si="0"/>
        <v>12.3975</v>
      </c>
      <c r="M9" s="25">
        <f t="shared" si="0"/>
        <v>11.7975</v>
      </c>
      <c r="N9" s="22">
        <f t="shared" si="0"/>
        <v>14.865080645161292</v>
      </c>
      <c r="O9" s="22"/>
      <c r="P9" s="22">
        <f t="shared" si="0"/>
        <v>14.88258064516129</v>
      </c>
      <c r="Q9" s="25">
        <f t="shared" si="0"/>
        <v>8.049166666666668</v>
      </c>
    </row>
    <row r="10" spans="1:17" ht="16.5" customHeight="1" hidden="1">
      <c r="A10" s="21" t="s">
        <v>19</v>
      </c>
      <c r="B10" s="26">
        <v>16.8</v>
      </c>
      <c r="C10" s="27">
        <v>15.8</v>
      </c>
      <c r="D10" s="27"/>
      <c r="E10" s="27"/>
      <c r="F10" s="27"/>
      <c r="G10" s="27"/>
      <c r="H10" s="27">
        <v>15.32</v>
      </c>
      <c r="I10" s="28">
        <v>14.65</v>
      </c>
      <c r="J10" s="26"/>
      <c r="K10" s="30">
        <v>14.19</v>
      </c>
      <c r="L10" s="28">
        <v>10.46</v>
      </c>
      <c r="M10" s="30">
        <v>10.2</v>
      </c>
      <c r="N10" s="26">
        <v>14.6</v>
      </c>
      <c r="O10" s="26"/>
      <c r="P10" s="26">
        <v>14.81</v>
      </c>
      <c r="Q10" s="30">
        <v>8.01</v>
      </c>
    </row>
    <row r="11" spans="1:17" ht="16.5" customHeight="1" hidden="1">
      <c r="A11" s="21" t="s">
        <v>20</v>
      </c>
      <c r="B11" s="26">
        <v>16.8</v>
      </c>
      <c r="C11" s="27">
        <v>15.8</v>
      </c>
      <c r="D11" s="27"/>
      <c r="E11" s="27"/>
      <c r="F11" s="27"/>
      <c r="G11" s="27"/>
      <c r="H11" s="27">
        <v>16.89</v>
      </c>
      <c r="I11" s="28">
        <v>14.65</v>
      </c>
      <c r="J11" s="26"/>
      <c r="K11" s="30">
        <v>14.35</v>
      </c>
      <c r="L11" s="28">
        <v>10.94</v>
      </c>
      <c r="M11" s="30">
        <v>10.47</v>
      </c>
      <c r="N11" s="26">
        <v>14.6</v>
      </c>
      <c r="O11" s="26"/>
      <c r="P11" s="26">
        <v>14.81</v>
      </c>
      <c r="Q11" s="30">
        <v>8.01</v>
      </c>
    </row>
    <row r="12" spans="1:17" ht="16.5" customHeight="1" hidden="1">
      <c r="A12" s="21" t="s">
        <v>21</v>
      </c>
      <c r="B12" s="26">
        <v>16.8</v>
      </c>
      <c r="C12" s="27">
        <v>15.8</v>
      </c>
      <c r="D12" s="27"/>
      <c r="E12" s="27"/>
      <c r="F12" s="27"/>
      <c r="G12" s="27"/>
      <c r="H12" s="27">
        <v>17.3</v>
      </c>
      <c r="I12" s="28">
        <v>14.65</v>
      </c>
      <c r="J12" s="26"/>
      <c r="K12" s="30">
        <v>14.47</v>
      </c>
      <c r="L12" s="28">
        <v>11.29</v>
      </c>
      <c r="M12" s="30">
        <v>10.81</v>
      </c>
      <c r="N12" s="26">
        <v>14.6</v>
      </c>
      <c r="O12" s="26"/>
      <c r="P12" s="26">
        <v>14.81</v>
      </c>
      <c r="Q12" s="30">
        <v>8.01</v>
      </c>
    </row>
    <row r="13" spans="1:17" ht="16.5" customHeight="1" hidden="1">
      <c r="A13" s="21" t="s">
        <v>22</v>
      </c>
      <c r="B13" s="26">
        <v>17.07</v>
      </c>
      <c r="C13" s="27">
        <v>16.07</v>
      </c>
      <c r="D13" s="27"/>
      <c r="E13" s="27"/>
      <c r="F13" s="27"/>
      <c r="G13" s="27"/>
      <c r="H13" s="27">
        <v>15.67</v>
      </c>
      <c r="I13" s="28">
        <v>14.87</v>
      </c>
      <c r="J13" s="26"/>
      <c r="K13" s="30">
        <v>14.44</v>
      </c>
      <c r="L13" s="28">
        <v>10.98</v>
      </c>
      <c r="M13" s="30">
        <v>10.71</v>
      </c>
      <c r="N13" s="26">
        <v>14.81</v>
      </c>
      <c r="O13" s="26"/>
      <c r="P13" s="26">
        <v>14.81</v>
      </c>
      <c r="Q13" s="30">
        <v>8.01</v>
      </c>
    </row>
    <row r="14" spans="1:17" ht="16.5" customHeight="1" hidden="1">
      <c r="A14" s="21" t="s">
        <v>20</v>
      </c>
      <c r="B14" s="26">
        <v>17.07</v>
      </c>
      <c r="C14" s="27">
        <v>16.07</v>
      </c>
      <c r="D14" s="27"/>
      <c r="E14" s="27"/>
      <c r="F14" s="27"/>
      <c r="G14" s="27"/>
      <c r="H14" s="27">
        <v>17.23</v>
      </c>
      <c r="I14" s="28">
        <v>14.87</v>
      </c>
      <c r="J14" s="26"/>
      <c r="K14" s="30">
        <v>14.53</v>
      </c>
      <c r="L14" s="28">
        <v>11.66</v>
      </c>
      <c r="M14" s="30">
        <v>11.1</v>
      </c>
      <c r="N14" s="26">
        <v>14.81</v>
      </c>
      <c r="O14" s="26"/>
      <c r="P14" s="26">
        <v>14.81</v>
      </c>
      <c r="Q14" s="30">
        <v>8.01</v>
      </c>
    </row>
    <row r="15" spans="1:17" ht="16.5" customHeight="1" hidden="1">
      <c r="A15" s="21" t="s">
        <v>21</v>
      </c>
      <c r="B15" s="26">
        <v>17.07</v>
      </c>
      <c r="C15" s="27">
        <v>16.07</v>
      </c>
      <c r="D15" s="27"/>
      <c r="E15" s="27"/>
      <c r="F15" s="27"/>
      <c r="G15" s="27"/>
      <c r="H15" s="27">
        <v>17.68</v>
      </c>
      <c r="I15" s="28">
        <v>14.87</v>
      </c>
      <c r="J15" s="26"/>
      <c r="K15" s="30">
        <v>14.62</v>
      </c>
      <c r="L15" s="28">
        <v>12.61</v>
      </c>
      <c r="M15" s="30">
        <v>12.12</v>
      </c>
      <c r="N15" s="26">
        <v>14.81</v>
      </c>
      <c r="O15" s="26"/>
      <c r="P15" s="26">
        <v>14.81</v>
      </c>
      <c r="Q15" s="30">
        <v>8.01</v>
      </c>
    </row>
    <row r="16" spans="1:17" ht="16.5" customHeight="1" hidden="1">
      <c r="A16" s="21" t="s">
        <v>23</v>
      </c>
      <c r="B16" s="26">
        <v>16.99</v>
      </c>
      <c r="C16" s="27">
        <v>15.99</v>
      </c>
      <c r="D16" s="27"/>
      <c r="E16" s="27"/>
      <c r="F16" s="27"/>
      <c r="G16" s="27"/>
      <c r="H16" s="27">
        <v>16.4</v>
      </c>
      <c r="I16" s="28">
        <v>14.79</v>
      </c>
      <c r="J16" s="26"/>
      <c r="K16" s="30">
        <v>14.38</v>
      </c>
      <c r="L16" s="28">
        <v>11.54</v>
      </c>
      <c r="M16" s="30">
        <v>10.94</v>
      </c>
      <c r="N16" s="26">
        <v>14.81</v>
      </c>
      <c r="O16" s="26"/>
      <c r="P16" s="26">
        <v>14.81</v>
      </c>
      <c r="Q16" s="30">
        <v>8.01</v>
      </c>
    </row>
    <row r="17" spans="1:17" ht="16.5" customHeight="1" hidden="1">
      <c r="A17" s="21" t="s">
        <v>20</v>
      </c>
      <c r="B17" s="26">
        <v>16.99</v>
      </c>
      <c r="C17" s="27">
        <v>15.99</v>
      </c>
      <c r="D17" s="27"/>
      <c r="E17" s="27"/>
      <c r="F17" s="27"/>
      <c r="G17" s="27"/>
      <c r="H17" s="27">
        <v>17.38</v>
      </c>
      <c r="I17" s="28">
        <v>14.79</v>
      </c>
      <c r="J17" s="26"/>
      <c r="K17" s="30">
        <v>14.52</v>
      </c>
      <c r="L17" s="28">
        <v>11.97</v>
      </c>
      <c r="M17" s="30">
        <v>11.38</v>
      </c>
      <c r="N17" s="26">
        <v>14.81</v>
      </c>
      <c r="O17" s="26"/>
      <c r="P17" s="26">
        <v>14.81</v>
      </c>
      <c r="Q17" s="30">
        <v>8.01</v>
      </c>
    </row>
    <row r="18" spans="1:17" ht="16.5" customHeight="1" hidden="1">
      <c r="A18" s="21" t="s">
        <v>21</v>
      </c>
      <c r="B18" s="26">
        <v>16.99</v>
      </c>
      <c r="C18" s="27">
        <v>15.99</v>
      </c>
      <c r="D18" s="27"/>
      <c r="E18" s="27"/>
      <c r="F18" s="27"/>
      <c r="G18" s="27"/>
      <c r="H18" s="27">
        <v>17.7</v>
      </c>
      <c r="I18" s="28">
        <v>14.79</v>
      </c>
      <c r="J18" s="26"/>
      <c r="K18" s="30">
        <v>14.65</v>
      </c>
      <c r="L18" s="28">
        <v>13.41</v>
      </c>
      <c r="M18" s="30">
        <v>12.91</v>
      </c>
      <c r="N18" s="26">
        <v>14.81</v>
      </c>
      <c r="O18" s="26"/>
      <c r="P18" s="26">
        <v>14.81</v>
      </c>
      <c r="Q18" s="30">
        <v>8.01</v>
      </c>
    </row>
    <row r="19" spans="1:17" ht="16.5" customHeight="1" hidden="1">
      <c r="A19" s="21" t="s">
        <v>24</v>
      </c>
      <c r="B19" s="26">
        <v>16.86</v>
      </c>
      <c r="C19" s="27">
        <v>15.86</v>
      </c>
      <c r="D19" s="27"/>
      <c r="E19" s="27"/>
      <c r="F19" s="27"/>
      <c r="G19" s="27"/>
      <c r="H19" s="27">
        <v>16.36</v>
      </c>
      <c r="I19" s="28">
        <v>14.66</v>
      </c>
      <c r="J19" s="26"/>
      <c r="K19" s="30">
        <v>14.25</v>
      </c>
      <c r="L19" s="28">
        <v>10.78</v>
      </c>
      <c r="M19" s="30">
        <v>10.12</v>
      </c>
      <c r="N19" s="26">
        <v>14.81</v>
      </c>
      <c r="O19" s="26"/>
      <c r="P19" s="26">
        <v>14.81</v>
      </c>
      <c r="Q19" s="30">
        <v>8.01</v>
      </c>
    </row>
    <row r="20" spans="1:17" ht="16.5" customHeight="1" hidden="1">
      <c r="A20" s="21" t="s">
        <v>20</v>
      </c>
      <c r="B20" s="26">
        <v>16.86</v>
      </c>
      <c r="C20" s="27">
        <v>15.86</v>
      </c>
      <c r="D20" s="27"/>
      <c r="E20" s="27"/>
      <c r="F20" s="27"/>
      <c r="G20" s="27"/>
      <c r="H20" s="27">
        <v>16.97</v>
      </c>
      <c r="I20" s="28">
        <v>14.66</v>
      </c>
      <c r="J20" s="26"/>
      <c r="K20" s="30">
        <v>14.39</v>
      </c>
      <c r="L20" s="28">
        <v>11.35</v>
      </c>
      <c r="M20" s="30">
        <v>10.83</v>
      </c>
      <c r="N20" s="26">
        <v>14.81</v>
      </c>
      <c r="O20" s="26"/>
      <c r="P20" s="26">
        <v>14.81</v>
      </c>
      <c r="Q20" s="30">
        <v>8.01</v>
      </c>
    </row>
    <row r="21" spans="1:17" ht="16.5" customHeight="1" hidden="1">
      <c r="A21" s="21" t="s">
        <v>21</v>
      </c>
      <c r="B21" s="26">
        <v>16.86</v>
      </c>
      <c r="C21" s="27">
        <v>15.86</v>
      </c>
      <c r="D21" s="27"/>
      <c r="E21" s="27"/>
      <c r="F21" s="27"/>
      <c r="G21" s="27"/>
      <c r="H21" s="27">
        <v>17.27</v>
      </c>
      <c r="I21" s="28">
        <v>14.66</v>
      </c>
      <c r="J21" s="26"/>
      <c r="K21" s="30">
        <v>14.52</v>
      </c>
      <c r="L21" s="28">
        <v>12.77</v>
      </c>
      <c r="M21" s="30">
        <v>12.27</v>
      </c>
      <c r="N21" s="26">
        <v>14.81</v>
      </c>
      <c r="O21" s="26"/>
      <c r="P21" s="26">
        <v>14.81</v>
      </c>
      <c r="Q21" s="30">
        <v>8.01</v>
      </c>
    </row>
    <row r="22" spans="1:17" ht="16.5" customHeight="1" hidden="1">
      <c r="A22" s="21" t="s">
        <v>25</v>
      </c>
      <c r="B22" s="26">
        <v>16.25</v>
      </c>
      <c r="C22" s="27">
        <v>15.25</v>
      </c>
      <c r="D22" s="27"/>
      <c r="E22" s="27"/>
      <c r="F22" s="27"/>
      <c r="G22" s="27"/>
      <c r="H22" s="27">
        <v>15.96</v>
      </c>
      <c r="I22" s="28">
        <v>14.01</v>
      </c>
      <c r="J22" s="26"/>
      <c r="K22" s="30">
        <v>13.6</v>
      </c>
      <c r="L22" s="28">
        <v>10.33</v>
      </c>
      <c r="M22" s="30">
        <v>9.81</v>
      </c>
      <c r="N22" s="26">
        <v>14.81</v>
      </c>
      <c r="O22" s="26"/>
      <c r="P22" s="26">
        <v>14.81</v>
      </c>
      <c r="Q22" s="30">
        <v>8.01</v>
      </c>
    </row>
    <row r="23" spans="1:17" ht="16.5" customHeight="1" hidden="1">
      <c r="A23" s="21" t="s">
        <v>20</v>
      </c>
      <c r="B23" s="26">
        <v>16.25</v>
      </c>
      <c r="C23" s="27">
        <v>15.25</v>
      </c>
      <c r="D23" s="27"/>
      <c r="E23" s="27"/>
      <c r="F23" s="27"/>
      <c r="G23" s="27"/>
      <c r="H23" s="27">
        <v>16.33</v>
      </c>
      <c r="I23" s="28">
        <v>14.01</v>
      </c>
      <c r="J23" s="26"/>
      <c r="K23" s="30">
        <v>13.74</v>
      </c>
      <c r="L23" s="28">
        <v>10.77</v>
      </c>
      <c r="M23" s="30">
        <v>10.28</v>
      </c>
      <c r="N23" s="26">
        <v>14.81</v>
      </c>
      <c r="O23" s="26"/>
      <c r="P23" s="26">
        <v>14.81</v>
      </c>
      <c r="Q23" s="30">
        <v>8.01</v>
      </c>
    </row>
    <row r="24" spans="1:17" ht="16.5" customHeight="1" hidden="1">
      <c r="A24" s="21" t="s">
        <v>21</v>
      </c>
      <c r="B24" s="26">
        <v>16.25</v>
      </c>
      <c r="C24" s="27">
        <v>15.25</v>
      </c>
      <c r="D24" s="27"/>
      <c r="E24" s="27"/>
      <c r="F24" s="27"/>
      <c r="G24" s="27"/>
      <c r="H24" s="27">
        <v>16.66</v>
      </c>
      <c r="I24" s="28">
        <v>14.01</v>
      </c>
      <c r="J24" s="26"/>
      <c r="K24" s="30">
        <v>13.88</v>
      </c>
      <c r="L24" s="28">
        <v>11.73</v>
      </c>
      <c r="M24" s="30">
        <v>11.23</v>
      </c>
      <c r="N24" s="26">
        <v>14.81</v>
      </c>
      <c r="O24" s="26"/>
      <c r="P24" s="26">
        <v>14.81</v>
      </c>
      <c r="Q24" s="30">
        <v>8.01</v>
      </c>
    </row>
    <row r="25" spans="1:17" ht="16.5" customHeight="1" hidden="1">
      <c r="A25" s="21" t="s">
        <v>26</v>
      </c>
      <c r="B25" s="26">
        <v>15.41</v>
      </c>
      <c r="C25" s="27">
        <v>14.41</v>
      </c>
      <c r="D25" s="27"/>
      <c r="E25" s="27"/>
      <c r="F25" s="27"/>
      <c r="G25" s="27"/>
      <c r="H25" s="27">
        <v>14.96</v>
      </c>
      <c r="I25" s="28">
        <v>12.84</v>
      </c>
      <c r="J25" s="26"/>
      <c r="K25" s="30">
        <v>12.43</v>
      </c>
      <c r="L25" s="28">
        <v>10.06</v>
      </c>
      <c r="M25" s="30">
        <v>9.8</v>
      </c>
      <c r="N25" s="26">
        <v>14.81</v>
      </c>
      <c r="O25" s="26"/>
      <c r="P25" s="26">
        <v>14.81</v>
      </c>
      <c r="Q25" s="30">
        <v>8.01</v>
      </c>
    </row>
    <row r="26" spans="1:17" ht="16.5" customHeight="1" hidden="1">
      <c r="A26" s="21" t="s">
        <v>20</v>
      </c>
      <c r="B26" s="26">
        <v>15.41</v>
      </c>
      <c r="C26" s="27">
        <v>14.41</v>
      </c>
      <c r="D26" s="27"/>
      <c r="E26" s="27"/>
      <c r="F26" s="27"/>
      <c r="G26" s="27"/>
      <c r="H26" s="27">
        <v>15.88</v>
      </c>
      <c r="I26" s="28">
        <v>12.84</v>
      </c>
      <c r="J26" s="26"/>
      <c r="K26" s="30">
        <v>12.57</v>
      </c>
      <c r="L26" s="28">
        <v>10.62</v>
      </c>
      <c r="M26" s="30">
        <v>9.98</v>
      </c>
      <c r="N26" s="26">
        <v>14.81</v>
      </c>
      <c r="O26" s="26"/>
      <c r="P26" s="26">
        <v>14.81</v>
      </c>
      <c r="Q26" s="30">
        <v>8.01</v>
      </c>
    </row>
    <row r="27" spans="1:17" ht="16.5" customHeight="1" hidden="1">
      <c r="A27" s="21" t="s">
        <v>21</v>
      </c>
      <c r="B27" s="26">
        <v>15.41</v>
      </c>
      <c r="C27" s="27">
        <v>14.41</v>
      </c>
      <c r="D27" s="27"/>
      <c r="E27" s="27"/>
      <c r="F27" s="27"/>
      <c r="G27" s="27"/>
      <c r="H27" s="27">
        <v>16.66</v>
      </c>
      <c r="I27" s="28">
        <v>12.84</v>
      </c>
      <c r="J27" s="26"/>
      <c r="K27" s="30">
        <v>12.7</v>
      </c>
      <c r="L27" s="28">
        <v>11.97</v>
      </c>
      <c r="M27" s="30">
        <v>11.47</v>
      </c>
      <c r="N27" s="26">
        <v>14.81</v>
      </c>
      <c r="O27" s="26"/>
      <c r="P27" s="26">
        <v>14.81</v>
      </c>
      <c r="Q27" s="30">
        <v>8.01</v>
      </c>
    </row>
    <row r="28" spans="1:17" ht="16.5" customHeight="1" hidden="1">
      <c r="A28" s="21" t="s">
        <v>27</v>
      </c>
      <c r="B28" s="26">
        <v>16.34</v>
      </c>
      <c r="C28" s="27">
        <v>15.34</v>
      </c>
      <c r="D28" s="27"/>
      <c r="E28" s="27"/>
      <c r="F28" s="27"/>
      <c r="G28" s="27"/>
      <c r="H28" s="27">
        <v>14.96</v>
      </c>
      <c r="I28" s="28">
        <v>13.03</v>
      </c>
      <c r="J28" s="26"/>
      <c r="K28" s="30">
        <v>12.62</v>
      </c>
      <c r="L28" s="28">
        <v>10.06</v>
      </c>
      <c r="M28" s="30">
        <v>9.83</v>
      </c>
      <c r="N28" s="26">
        <v>14.81</v>
      </c>
      <c r="O28" s="26"/>
      <c r="P28" s="26">
        <v>14.81</v>
      </c>
      <c r="Q28" s="30">
        <v>8.01</v>
      </c>
    </row>
    <row r="29" spans="1:17" ht="16.5" customHeight="1" hidden="1">
      <c r="A29" s="21" t="s">
        <v>20</v>
      </c>
      <c r="B29" s="26">
        <v>16.34</v>
      </c>
      <c r="C29" s="27">
        <v>15.34</v>
      </c>
      <c r="D29" s="27"/>
      <c r="E29" s="27"/>
      <c r="F29" s="27"/>
      <c r="G29" s="27"/>
      <c r="H29" s="27">
        <v>16.05</v>
      </c>
      <c r="I29" s="28">
        <v>13.03</v>
      </c>
      <c r="J29" s="26"/>
      <c r="K29" s="30">
        <v>12.76</v>
      </c>
      <c r="L29" s="28">
        <v>10.86</v>
      </c>
      <c r="M29" s="30">
        <v>10.15</v>
      </c>
      <c r="N29" s="26">
        <v>14.81</v>
      </c>
      <c r="O29" s="26"/>
      <c r="P29" s="26">
        <v>14.81</v>
      </c>
      <c r="Q29" s="30">
        <v>8.01</v>
      </c>
    </row>
    <row r="30" spans="1:17" ht="16.5" customHeight="1" hidden="1">
      <c r="A30" s="21" t="s">
        <v>21</v>
      </c>
      <c r="B30" s="26">
        <v>16.34</v>
      </c>
      <c r="C30" s="27">
        <v>15.34</v>
      </c>
      <c r="D30" s="27"/>
      <c r="E30" s="27"/>
      <c r="F30" s="27"/>
      <c r="G30" s="27"/>
      <c r="H30" s="27">
        <v>16.94</v>
      </c>
      <c r="I30" s="28">
        <v>13.03</v>
      </c>
      <c r="J30" s="26"/>
      <c r="K30" s="30">
        <v>12.89</v>
      </c>
      <c r="L30" s="28">
        <v>12.44</v>
      </c>
      <c r="M30" s="30">
        <v>11.63</v>
      </c>
      <c r="N30" s="26">
        <v>14.81</v>
      </c>
      <c r="O30" s="26"/>
      <c r="P30" s="26">
        <v>14.81</v>
      </c>
      <c r="Q30" s="30">
        <v>8.01</v>
      </c>
    </row>
    <row r="31" spans="1:17" ht="16.5" customHeight="1" hidden="1">
      <c r="A31" s="21" t="s">
        <v>28</v>
      </c>
      <c r="B31" s="26">
        <v>17.19</v>
      </c>
      <c r="C31" s="27">
        <v>16.19</v>
      </c>
      <c r="D31" s="27"/>
      <c r="E31" s="27"/>
      <c r="F31" s="27"/>
      <c r="G31" s="27"/>
      <c r="H31" s="27">
        <v>15.48</v>
      </c>
      <c r="I31" s="28">
        <v>13.64</v>
      </c>
      <c r="J31" s="26"/>
      <c r="K31" s="30">
        <v>13.22</v>
      </c>
      <c r="L31" s="28">
        <v>10.06</v>
      </c>
      <c r="M31" s="30">
        <v>9.83</v>
      </c>
      <c r="N31" s="26">
        <v>14.81</v>
      </c>
      <c r="O31" s="26"/>
      <c r="P31" s="26">
        <v>14.81</v>
      </c>
      <c r="Q31" s="30">
        <v>8.01</v>
      </c>
    </row>
    <row r="32" spans="1:17" ht="16.5" customHeight="1" hidden="1">
      <c r="A32" s="21" t="s">
        <v>20</v>
      </c>
      <c r="B32" s="26">
        <v>17.19</v>
      </c>
      <c r="C32" s="27">
        <v>16.19</v>
      </c>
      <c r="D32" s="27"/>
      <c r="E32" s="27"/>
      <c r="F32" s="27"/>
      <c r="G32" s="27"/>
      <c r="H32" s="27">
        <v>16.62</v>
      </c>
      <c r="I32" s="28">
        <v>13.64</v>
      </c>
      <c r="J32" s="26"/>
      <c r="K32" s="30">
        <v>13.36</v>
      </c>
      <c r="L32" s="28">
        <v>10.87</v>
      </c>
      <c r="M32" s="30">
        <v>10.15</v>
      </c>
      <c r="N32" s="26">
        <v>14.81</v>
      </c>
      <c r="O32" s="26"/>
      <c r="P32" s="26">
        <v>14.81</v>
      </c>
      <c r="Q32" s="30">
        <v>8.01</v>
      </c>
    </row>
    <row r="33" spans="1:17" ht="16.5" customHeight="1" hidden="1">
      <c r="A33" s="21" t="s">
        <v>21</v>
      </c>
      <c r="B33" s="26">
        <v>17.19</v>
      </c>
      <c r="C33" s="27">
        <v>16.19</v>
      </c>
      <c r="D33" s="27"/>
      <c r="E33" s="27"/>
      <c r="F33" s="27"/>
      <c r="G33" s="27"/>
      <c r="H33" s="27">
        <v>17.74</v>
      </c>
      <c r="I33" s="28">
        <v>13.64</v>
      </c>
      <c r="J33" s="26"/>
      <c r="K33" s="30">
        <v>13.5</v>
      </c>
      <c r="L33" s="28">
        <v>12.45</v>
      </c>
      <c r="M33" s="30">
        <v>11.63</v>
      </c>
      <c r="N33" s="26">
        <v>14.81</v>
      </c>
      <c r="O33" s="26"/>
      <c r="P33" s="26">
        <v>14.81</v>
      </c>
      <c r="Q33" s="30">
        <v>8.01</v>
      </c>
    </row>
    <row r="34" spans="1:17" ht="16.5" customHeight="1" hidden="1">
      <c r="A34" s="21" t="s">
        <v>29</v>
      </c>
      <c r="B34" s="26">
        <v>16.36</v>
      </c>
      <c r="C34" s="27">
        <v>15.44</v>
      </c>
      <c r="D34" s="27"/>
      <c r="E34" s="27"/>
      <c r="F34" s="27"/>
      <c r="G34" s="27"/>
      <c r="H34" s="27">
        <v>15.49</v>
      </c>
      <c r="I34" s="28">
        <v>13.63</v>
      </c>
      <c r="J34" s="26"/>
      <c r="K34" s="30">
        <v>13.22</v>
      </c>
      <c r="L34" s="28">
        <v>10.06</v>
      </c>
      <c r="M34" s="30">
        <v>9.8</v>
      </c>
      <c r="N34" s="26">
        <v>14.81</v>
      </c>
      <c r="O34" s="26"/>
      <c r="P34" s="26">
        <v>14.81</v>
      </c>
      <c r="Q34" s="30">
        <v>8.01</v>
      </c>
    </row>
    <row r="35" spans="1:17" ht="16.5" customHeight="1" hidden="1">
      <c r="A35" s="21" t="s">
        <v>20</v>
      </c>
      <c r="B35" s="26">
        <v>16.36</v>
      </c>
      <c r="C35" s="27">
        <v>15.44</v>
      </c>
      <c r="D35" s="27"/>
      <c r="E35" s="27"/>
      <c r="F35" s="27"/>
      <c r="G35" s="27"/>
      <c r="H35" s="27">
        <v>16.63</v>
      </c>
      <c r="I35" s="28">
        <v>13.63</v>
      </c>
      <c r="J35" s="26"/>
      <c r="K35" s="30">
        <v>13.37</v>
      </c>
      <c r="L35" s="28">
        <v>10.74</v>
      </c>
      <c r="M35" s="30">
        <v>10.03</v>
      </c>
      <c r="N35" s="26">
        <v>14.81</v>
      </c>
      <c r="O35" s="26"/>
      <c r="P35" s="26">
        <v>14.81</v>
      </c>
      <c r="Q35" s="30">
        <v>8.01</v>
      </c>
    </row>
    <row r="36" spans="1:17" ht="16.5" customHeight="1" hidden="1">
      <c r="A36" s="21" t="s">
        <v>21</v>
      </c>
      <c r="B36" s="26">
        <v>16.36</v>
      </c>
      <c r="C36" s="27">
        <v>15.44</v>
      </c>
      <c r="D36" s="27"/>
      <c r="E36" s="27"/>
      <c r="F36" s="27"/>
      <c r="G36" s="27"/>
      <c r="H36" s="27">
        <v>17.74</v>
      </c>
      <c r="I36" s="28">
        <v>13.63</v>
      </c>
      <c r="J36" s="26"/>
      <c r="K36" s="30">
        <v>13.49</v>
      </c>
      <c r="L36" s="28">
        <v>12.45</v>
      </c>
      <c r="M36" s="30">
        <v>11.63</v>
      </c>
      <c r="N36" s="26">
        <v>14.81</v>
      </c>
      <c r="O36" s="26"/>
      <c r="P36" s="26">
        <v>14.81</v>
      </c>
      <c r="Q36" s="30">
        <v>8.01</v>
      </c>
    </row>
    <row r="37" spans="1:17" ht="16.5" customHeight="1" hidden="1">
      <c r="A37" s="21" t="s">
        <v>30</v>
      </c>
      <c r="B37" s="26">
        <v>16.32</v>
      </c>
      <c r="C37" s="27">
        <v>15.42</v>
      </c>
      <c r="D37" s="27"/>
      <c r="E37" s="27"/>
      <c r="F37" s="27"/>
      <c r="G37" s="27"/>
      <c r="H37" s="27">
        <v>15.26</v>
      </c>
      <c r="I37" s="28">
        <v>13.77</v>
      </c>
      <c r="J37" s="26"/>
      <c r="K37" s="30">
        <v>13.36</v>
      </c>
      <c r="L37" s="28">
        <v>10.06</v>
      </c>
      <c r="M37" s="30">
        <v>9.74</v>
      </c>
      <c r="N37" s="26">
        <v>14.81</v>
      </c>
      <c r="O37" s="26"/>
      <c r="P37" s="26">
        <v>14.81</v>
      </c>
      <c r="Q37" s="30">
        <v>8.01</v>
      </c>
    </row>
    <row r="38" spans="1:17" ht="16.5" customHeight="1" hidden="1">
      <c r="A38" s="21" t="s">
        <v>20</v>
      </c>
      <c r="B38" s="26">
        <v>16.32</v>
      </c>
      <c r="C38" s="27">
        <v>15.42</v>
      </c>
      <c r="D38" s="27"/>
      <c r="E38" s="27"/>
      <c r="F38" s="27"/>
      <c r="G38" s="27"/>
      <c r="H38" s="27">
        <v>16.7</v>
      </c>
      <c r="I38" s="28">
        <v>13.77</v>
      </c>
      <c r="J38" s="26"/>
      <c r="K38" s="30">
        <v>13.5</v>
      </c>
      <c r="L38" s="28">
        <v>10.7</v>
      </c>
      <c r="M38" s="30">
        <v>9.98</v>
      </c>
      <c r="N38" s="26">
        <v>14.81</v>
      </c>
      <c r="O38" s="26"/>
      <c r="P38" s="26">
        <v>14.81</v>
      </c>
      <c r="Q38" s="30">
        <v>8.01</v>
      </c>
    </row>
    <row r="39" spans="1:17" ht="16.5" customHeight="1" hidden="1">
      <c r="A39" s="21" t="s">
        <v>21</v>
      </c>
      <c r="B39" s="26">
        <v>16.32</v>
      </c>
      <c r="C39" s="27">
        <v>15.42</v>
      </c>
      <c r="D39" s="27"/>
      <c r="E39" s="27"/>
      <c r="F39" s="27"/>
      <c r="G39" s="27"/>
      <c r="H39" s="27">
        <v>17.74</v>
      </c>
      <c r="I39" s="28">
        <v>13.77</v>
      </c>
      <c r="J39" s="26"/>
      <c r="K39" s="30">
        <v>13.63</v>
      </c>
      <c r="L39" s="28">
        <v>12.45</v>
      </c>
      <c r="M39" s="30">
        <v>11.81</v>
      </c>
      <c r="N39" s="26">
        <v>14.81</v>
      </c>
      <c r="O39" s="26"/>
      <c r="P39" s="26">
        <v>14.81</v>
      </c>
      <c r="Q39" s="30">
        <v>8.01</v>
      </c>
    </row>
    <row r="40" spans="1:17" ht="16.5" customHeight="1" hidden="1">
      <c r="A40" s="21" t="s">
        <v>31</v>
      </c>
      <c r="B40" s="26">
        <v>16.58</v>
      </c>
      <c r="C40" s="27">
        <v>15.78</v>
      </c>
      <c r="D40" s="27"/>
      <c r="E40" s="27"/>
      <c r="F40" s="27"/>
      <c r="G40" s="27"/>
      <c r="H40" s="27">
        <v>15.26</v>
      </c>
      <c r="I40" s="28">
        <v>14.08</v>
      </c>
      <c r="J40" s="26"/>
      <c r="K40" s="30">
        <v>13.36</v>
      </c>
      <c r="L40" s="28">
        <v>10.06</v>
      </c>
      <c r="M40" s="30">
        <v>9.74</v>
      </c>
      <c r="N40" s="26">
        <v>14.81</v>
      </c>
      <c r="O40" s="26"/>
      <c r="P40" s="26">
        <v>14.81</v>
      </c>
      <c r="Q40" s="30">
        <v>8.01</v>
      </c>
    </row>
    <row r="41" spans="1:17" ht="16.5" customHeight="1" hidden="1">
      <c r="A41" s="21" t="s">
        <v>20</v>
      </c>
      <c r="B41" s="26">
        <v>16.58</v>
      </c>
      <c r="C41" s="27">
        <v>15.78</v>
      </c>
      <c r="D41" s="27"/>
      <c r="E41" s="27"/>
      <c r="F41" s="27"/>
      <c r="G41" s="27"/>
      <c r="H41" s="27">
        <v>16.7</v>
      </c>
      <c r="I41" s="28">
        <v>14.08</v>
      </c>
      <c r="J41" s="26"/>
      <c r="K41" s="30">
        <v>13.5</v>
      </c>
      <c r="L41" s="28">
        <v>10.7</v>
      </c>
      <c r="M41" s="30">
        <v>9.98</v>
      </c>
      <c r="N41" s="26">
        <v>14.81</v>
      </c>
      <c r="O41" s="26"/>
      <c r="P41" s="26">
        <v>14.81</v>
      </c>
      <c r="Q41" s="30">
        <v>8.01</v>
      </c>
    </row>
    <row r="42" spans="1:17" ht="16.5" customHeight="1" hidden="1">
      <c r="A42" s="21" t="s">
        <v>21</v>
      </c>
      <c r="B42" s="26">
        <v>16.58</v>
      </c>
      <c r="C42" s="27">
        <v>15.78</v>
      </c>
      <c r="D42" s="27"/>
      <c r="E42" s="27"/>
      <c r="F42" s="27"/>
      <c r="G42" s="27"/>
      <c r="H42" s="27">
        <v>17.74</v>
      </c>
      <c r="I42" s="28">
        <v>14.08</v>
      </c>
      <c r="J42" s="26"/>
      <c r="K42" s="30">
        <v>13.63</v>
      </c>
      <c r="L42" s="28">
        <v>12.45</v>
      </c>
      <c r="M42" s="30">
        <v>11.81</v>
      </c>
      <c r="N42" s="26">
        <v>14.81</v>
      </c>
      <c r="O42" s="26"/>
      <c r="P42" s="26">
        <v>14.81</v>
      </c>
      <c r="Q42" s="30">
        <v>8.01</v>
      </c>
    </row>
    <row r="43" spans="1:17" ht="16.5" customHeight="1" hidden="1">
      <c r="A43" s="21" t="s">
        <v>32</v>
      </c>
      <c r="B43" s="26">
        <v>17.05</v>
      </c>
      <c r="C43" s="27">
        <v>16.26</v>
      </c>
      <c r="D43" s="27"/>
      <c r="E43" s="27"/>
      <c r="F43" s="27"/>
      <c r="G43" s="27"/>
      <c r="H43" s="27">
        <v>16.07</v>
      </c>
      <c r="I43" s="28">
        <v>14.39</v>
      </c>
      <c r="J43" s="26"/>
      <c r="K43" s="30">
        <v>13.9</v>
      </c>
      <c r="L43" s="28">
        <v>10.06</v>
      </c>
      <c r="M43" s="30">
        <v>9.75</v>
      </c>
      <c r="N43" s="26">
        <f aca="true" t="shared" si="1" ref="N43:P45">(14.81*4+15.81*27)/31</f>
        <v>15.680967741935484</v>
      </c>
      <c r="O43" s="26"/>
      <c r="P43" s="26">
        <f t="shared" si="1"/>
        <v>15.680967741935484</v>
      </c>
      <c r="Q43" s="30">
        <v>8.48</v>
      </c>
    </row>
    <row r="44" spans="1:17" ht="16.5" customHeight="1" hidden="1">
      <c r="A44" s="21" t="s">
        <v>20</v>
      </c>
      <c r="B44" s="26">
        <v>17.05</v>
      </c>
      <c r="C44" s="27">
        <v>16.26</v>
      </c>
      <c r="D44" s="27"/>
      <c r="E44" s="27"/>
      <c r="F44" s="27"/>
      <c r="G44" s="27"/>
      <c r="H44" s="27">
        <v>17.16</v>
      </c>
      <c r="I44" s="28">
        <v>14.39</v>
      </c>
      <c r="J44" s="26"/>
      <c r="K44" s="30">
        <v>14.11</v>
      </c>
      <c r="L44" s="28">
        <v>10.77</v>
      </c>
      <c r="M44" s="30">
        <v>10.03</v>
      </c>
      <c r="N44" s="26">
        <f t="shared" si="1"/>
        <v>15.680967741935484</v>
      </c>
      <c r="O44" s="26"/>
      <c r="P44" s="26">
        <f t="shared" si="1"/>
        <v>15.680967741935484</v>
      </c>
      <c r="Q44" s="30">
        <v>8.48</v>
      </c>
    </row>
    <row r="45" spans="1:17" ht="16.5" customHeight="1" hidden="1">
      <c r="A45" s="21" t="s">
        <v>21</v>
      </c>
      <c r="B45" s="26">
        <v>17.05</v>
      </c>
      <c r="C45" s="27">
        <v>16.26</v>
      </c>
      <c r="D45" s="27"/>
      <c r="E45" s="27"/>
      <c r="F45" s="27"/>
      <c r="G45" s="27"/>
      <c r="H45" s="27">
        <v>17.74</v>
      </c>
      <c r="I45" s="28">
        <v>14.39</v>
      </c>
      <c r="J45" s="26"/>
      <c r="K45" s="30">
        <v>14.25</v>
      </c>
      <c r="L45" s="28">
        <v>12.75</v>
      </c>
      <c r="M45" s="30">
        <v>12.25</v>
      </c>
      <c r="N45" s="26">
        <f t="shared" si="1"/>
        <v>15.680967741935484</v>
      </c>
      <c r="O45" s="26"/>
      <c r="P45" s="26">
        <f t="shared" si="1"/>
        <v>15.680967741935484</v>
      </c>
      <c r="Q45" s="30">
        <v>8.48</v>
      </c>
    </row>
    <row r="46" spans="1:17" ht="16.5" customHeight="1" hidden="1">
      <c r="A46" s="21" t="s">
        <v>33</v>
      </c>
      <c r="B46" s="22">
        <f aca="true" t="shared" si="2" ref="B46:Q48">AVERAGEA(B49,B52,B55,B58,B61,B64,B67,B70,B73,B76,B79,B82)</f>
        <v>19.0525</v>
      </c>
      <c r="C46" s="23">
        <f t="shared" si="2"/>
        <v>18.261666666666667</v>
      </c>
      <c r="D46" s="23"/>
      <c r="E46" s="23"/>
      <c r="F46" s="23"/>
      <c r="G46" s="23"/>
      <c r="H46" s="23">
        <f t="shared" si="2"/>
        <v>17.73166666666667</v>
      </c>
      <c r="I46" s="24">
        <f t="shared" si="2"/>
        <v>14.586666666666668</v>
      </c>
      <c r="J46" s="22"/>
      <c r="K46" s="25">
        <f t="shared" si="2"/>
        <v>14.275</v>
      </c>
      <c r="L46" s="24">
        <f t="shared" si="2"/>
        <v>10.655833333333334</v>
      </c>
      <c r="M46" s="25">
        <f t="shared" si="2"/>
        <v>10.2475</v>
      </c>
      <c r="N46" s="22">
        <f t="shared" si="2"/>
        <v>16.463225806451614</v>
      </c>
      <c r="O46" s="22"/>
      <c r="P46" s="22">
        <f t="shared" si="2"/>
        <v>16.463225806451614</v>
      </c>
      <c r="Q46" s="25">
        <f t="shared" si="2"/>
        <v>8.90333719455498</v>
      </c>
    </row>
    <row r="47" spans="1:17" ht="16.5" customHeight="1" hidden="1">
      <c r="A47" s="21" t="s">
        <v>17</v>
      </c>
      <c r="B47" s="22">
        <f t="shared" si="2"/>
        <v>19.0525</v>
      </c>
      <c r="C47" s="23">
        <f t="shared" si="2"/>
        <v>18.261666666666667</v>
      </c>
      <c r="D47" s="23"/>
      <c r="E47" s="23"/>
      <c r="F47" s="23"/>
      <c r="G47" s="23"/>
      <c r="H47" s="23">
        <f t="shared" si="2"/>
        <v>19.503333333333334</v>
      </c>
      <c r="I47" s="24">
        <f t="shared" si="2"/>
        <v>14.586666666666668</v>
      </c>
      <c r="J47" s="22"/>
      <c r="K47" s="25">
        <f t="shared" si="2"/>
        <v>14.365833333333335</v>
      </c>
      <c r="L47" s="24">
        <f t="shared" si="2"/>
        <v>11.745399999999998</v>
      </c>
      <c r="M47" s="25">
        <f t="shared" si="2"/>
        <v>10.975</v>
      </c>
      <c r="N47" s="22">
        <f t="shared" si="2"/>
        <v>16.463225806451614</v>
      </c>
      <c r="O47" s="22"/>
      <c r="P47" s="22">
        <f t="shared" si="2"/>
        <v>16.463225806451614</v>
      </c>
      <c r="Q47" s="25">
        <f t="shared" si="2"/>
        <v>8.90333719455498</v>
      </c>
    </row>
    <row r="48" spans="1:17" ht="16.5" customHeight="1" hidden="1">
      <c r="A48" s="21" t="s">
        <v>18</v>
      </c>
      <c r="B48" s="22">
        <f t="shared" si="2"/>
        <v>19.054166666666664</v>
      </c>
      <c r="C48" s="23">
        <f t="shared" si="2"/>
        <v>18.263333333333335</v>
      </c>
      <c r="D48" s="23"/>
      <c r="E48" s="23"/>
      <c r="F48" s="23"/>
      <c r="G48" s="23"/>
      <c r="H48" s="23">
        <f t="shared" si="2"/>
        <v>20.215833333333332</v>
      </c>
      <c r="I48" s="24">
        <f t="shared" si="2"/>
        <v>14.586666666666668</v>
      </c>
      <c r="J48" s="22"/>
      <c r="K48" s="25">
        <f t="shared" si="2"/>
        <v>14.446666666666665</v>
      </c>
      <c r="L48" s="24">
        <f t="shared" si="2"/>
        <v>13.020000000000001</v>
      </c>
      <c r="M48" s="25">
        <f t="shared" si="2"/>
        <v>12.527500000000002</v>
      </c>
      <c r="N48" s="22">
        <f t="shared" si="2"/>
        <v>16.463225806451614</v>
      </c>
      <c r="O48" s="22"/>
      <c r="P48" s="22">
        <f t="shared" si="2"/>
        <v>16.463225806451614</v>
      </c>
      <c r="Q48" s="25">
        <f t="shared" si="2"/>
        <v>8.90333719455498</v>
      </c>
    </row>
    <row r="49" spans="1:17" ht="16.5" customHeight="1" hidden="1">
      <c r="A49" s="21" t="s">
        <v>19</v>
      </c>
      <c r="B49" s="26">
        <v>17.11</v>
      </c>
      <c r="C49" s="27">
        <v>16.31</v>
      </c>
      <c r="D49" s="27"/>
      <c r="E49" s="27"/>
      <c r="F49" s="27"/>
      <c r="G49" s="27"/>
      <c r="H49" s="27">
        <v>16.16</v>
      </c>
      <c r="I49" s="28">
        <v>14.55</v>
      </c>
      <c r="J49" s="26"/>
      <c r="K49" s="30">
        <v>14.22</v>
      </c>
      <c r="L49" s="28">
        <v>9.83</v>
      </c>
      <c r="M49" s="30">
        <v>9.6</v>
      </c>
      <c r="N49" s="26">
        <v>15.81</v>
      </c>
      <c r="O49" s="26"/>
      <c r="P49" s="26">
        <v>15.81</v>
      </c>
      <c r="Q49" s="30">
        <v>8.55</v>
      </c>
    </row>
    <row r="50" spans="1:17" ht="16.5" customHeight="1" hidden="1">
      <c r="A50" s="21" t="s">
        <v>20</v>
      </c>
      <c r="B50" s="26">
        <v>17.11</v>
      </c>
      <c r="C50" s="27">
        <v>16.31</v>
      </c>
      <c r="D50" s="27"/>
      <c r="E50" s="27"/>
      <c r="F50" s="27"/>
      <c r="G50" s="27"/>
      <c r="H50" s="27">
        <v>17.42</v>
      </c>
      <c r="I50" s="28">
        <v>14.55</v>
      </c>
      <c r="J50" s="26"/>
      <c r="K50" s="30">
        <v>14.32</v>
      </c>
      <c r="L50" s="28">
        <v>10.82</v>
      </c>
      <c r="M50" s="30">
        <v>10.03</v>
      </c>
      <c r="N50" s="26">
        <v>15.81</v>
      </c>
      <c r="O50" s="26"/>
      <c r="P50" s="26">
        <v>15.81</v>
      </c>
      <c r="Q50" s="30">
        <v>8.55</v>
      </c>
    </row>
    <row r="51" spans="1:17" ht="16.5" customHeight="1" hidden="1">
      <c r="A51" s="21" t="s">
        <v>21</v>
      </c>
      <c r="B51" s="26">
        <v>17.11</v>
      </c>
      <c r="C51" s="27">
        <v>16.31</v>
      </c>
      <c r="D51" s="27"/>
      <c r="E51" s="27"/>
      <c r="F51" s="27"/>
      <c r="G51" s="27"/>
      <c r="H51" s="27">
        <v>17.97</v>
      </c>
      <c r="I51" s="28">
        <v>14.55</v>
      </c>
      <c r="J51" s="26"/>
      <c r="K51" s="30">
        <v>14.41</v>
      </c>
      <c r="L51" s="28">
        <v>12.88</v>
      </c>
      <c r="M51" s="30">
        <v>12.38</v>
      </c>
      <c r="N51" s="26">
        <v>15.81</v>
      </c>
      <c r="O51" s="26"/>
      <c r="P51" s="26">
        <v>15.81</v>
      </c>
      <c r="Q51" s="30">
        <v>8.55</v>
      </c>
    </row>
    <row r="52" spans="1:17" ht="16.5" customHeight="1" hidden="1">
      <c r="A52" s="21" t="s">
        <v>22</v>
      </c>
      <c r="B52" s="26">
        <v>16.99</v>
      </c>
      <c r="C52" s="27">
        <v>16.19</v>
      </c>
      <c r="D52" s="27"/>
      <c r="E52" s="27"/>
      <c r="F52" s="27"/>
      <c r="G52" s="27"/>
      <c r="H52" s="27">
        <v>16.16</v>
      </c>
      <c r="I52" s="28">
        <v>14.59</v>
      </c>
      <c r="J52" s="26"/>
      <c r="K52" s="30">
        <v>14.28</v>
      </c>
      <c r="L52" s="28">
        <v>9.76</v>
      </c>
      <c r="M52" s="30">
        <v>9.53</v>
      </c>
      <c r="N52" s="26">
        <v>15.81</v>
      </c>
      <c r="O52" s="26"/>
      <c r="P52" s="26">
        <v>15.81</v>
      </c>
      <c r="Q52" s="30">
        <v>8.55</v>
      </c>
    </row>
    <row r="53" spans="1:17" ht="16.5" customHeight="1" hidden="1">
      <c r="A53" s="21" t="s">
        <v>20</v>
      </c>
      <c r="B53" s="26">
        <v>16.99</v>
      </c>
      <c r="C53" s="27">
        <v>16.19</v>
      </c>
      <c r="D53" s="27"/>
      <c r="E53" s="27"/>
      <c r="F53" s="27"/>
      <c r="G53" s="27"/>
      <c r="H53" s="27">
        <v>17.51</v>
      </c>
      <c r="I53" s="28">
        <v>14.59</v>
      </c>
      <c r="J53" s="26"/>
      <c r="K53" s="30">
        <v>14.37</v>
      </c>
      <c r="L53" s="28">
        <v>10.85</v>
      </c>
      <c r="M53" s="30">
        <v>10.04</v>
      </c>
      <c r="N53" s="26">
        <v>15.81</v>
      </c>
      <c r="O53" s="26"/>
      <c r="P53" s="26">
        <v>15.81</v>
      </c>
      <c r="Q53" s="30">
        <v>8.55</v>
      </c>
    </row>
    <row r="54" spans="1:17" ht="16.5" customHeight="1" hidden="1">
      <c r="A54" s="21" t="s">
        <v>21</v>
      </c>
      <c r="B54" s="26">
        <v>16.99</v>
      </c>
      <c r="C54" s="27">
        <v>16.19</v>
      </c>
      <c r="D54" s="27"/>
      <c r="E54" s="27"/>
      <c r="F54" s="27"/>
      <c r="G54" s="27"/>
      <c r="H54" s="27">
        <v>18.28</v>
      </c>
      <c r="I54" s="28">
        <v>14.59</v>
      </c>
      <c r="J54" s="26"/>
      <c r="K54" s="30">
        <v>14.45</v>
      </c>
      <c r="L54" s="28">
        <v>12.88</v>
      </c>
      <c r="M54" s="30">
        <v>12.38</v>
      </c>
      <c r="N54" s="26">
        <v>15.81</v>
      </c>
      <c r="O54" s="26"/>
      <c r="P54" s="26">
        <v>15.81</v>
      </c>
      <c r="Q54" s="30">
        <v>8.55</v>
      </c>
    </row>
    <row r="55" spans="1:17" ht="16.5" customHeight="1" hidden="1">
      <c r="A55" s="21" t="s">
        <v>23</v>
      </c>
      <c r="B55" s="26">
        <v>16.99</v>
      </c>
      <c r="C55" s="27">
        <v>16.19</v>
      </c>
      <c r="D55" s="27"/>
      <c r="E55" s="27"/>
      <c r="F55" s="27"/>
      <c r="G55" s="27"/>
      <c r="H55" s="27">
        <v>16.16</v>
      </c>
      <c r="I55" s="28">
        <v>14.59</v>
      </c>
      <c r="J55" s="26"/>
      <c r="K55" s="30">
        <v>14.28</v>
      </c>
      <c r="L55" s="28">
        <v>9.76</v>
      </c>
      <c r="M55" s="30">
        <v>9.53</v>
      </c>
      <c r="N55" s="26">
        <v>15.81</v>
      </c>
      <c r="O55" s="26"/>
      <c r="P55" s="26">
        <v>15.81</v>
      </c>
      <c r="Q55" s="30">
        <v>8.55</v>
      </c>
    </row>
    <row r="56" spans="1:17" ht="16.5" customHeight="1" hidden="1">
      <c r="A56" s="21" t="s">
        <v>20</v>
      </c>
      <c r="B56" s="26">
        <v>16.99</v>
      </c>
      <c r="C56" s="27">
        <v>16.19</v>
      </c>
      <c r="D56" s="27"/>
      <c r="E56" s="27"/>
      <c r="F56" s="27"/>
      <c r="G56" s="27"/>
      <c r="H56" s="27">
        <v>17.51</v>
      </c>
      <c r="I56" s="28">
        <v>14.59</v>
      </c>
      <c r="J56" s="26"/>
      <c r="K56" s="30">
        <v>14.37</v>
      </c>
      <c r="L56" s="28">
        <v>10.92</v>
      </c>
      <c r="M56" s="30">
        <v>10.1</v>
      </c>
      <c r="N56" s="26">
        <v>15.81</v>
      </c>
      <c r="O56" s="26"/>
      <c r="P56" s="26">
        <v>15.81</v>
      </c>
      <c r="Q56" s="30">
        <v>8.55</v>
      </c>
    </row>
    <row r="57" spans="1:17" ht="16.5" customHeight="1" hidden="1">
      <c r="A57" s="21" t="s">
        <v>21</v>
      </c>
      <c r="B57" s="26">
        <v>16.99</v>
      </c>
      <c r="C57" s="27">
        <v>16.19</v>
      </c>
      <c r="D57" s="27"/>
      <c r="E57" s="27"/>
      <c r="F57" s="27"/>
      <c r="G57" s="27"/>
      <c r="H57" s="27">
        <v>18.28</v>
      </c>
      <c r="I57" s="28">
        <v>14.59</v>
      </c>
      <c r="J57" s="26"/>
      <c r="K57" s="30">
        <v>14.45</v>
      </c>
      <c r="L57" s="28">
        <v>12.88</v>
      </c>
      <c r="M57" s="30">
        <v>12.38</v>
      </c>
      <c r="N57" s="26">
        <v>15.81</v>
      </c>
      <c r="O57" s="26"/>
      <c r="P57" s="26">
        <v>15.81</v>
      </c>
      <c r="Q57" s="30">
        <v>8.55</v>
      </c>
    </row>
    <row r="58" spans="1:17" ht="16.5" customHeight="1" hidden="1">
      <c r="A58" s="21" t="s">
        <v>24</v>
      </c>
      <c r="B58" s="26">
        <v>16.99</v>
      </c>
      <c r="C58" s="27">
        <v>16.19</v>
      </c>
      <c r="D58" s="27"/>
      <c r="E58" s="27"/>
      <c r="F58" s="27"/>
      <c r="G58" s="27"/>
      <c r="H58" s="27">
        <v>16.22</v>
      </c>
      <c r="I58" s="28">
        <v>14.59</v>
      </c>
      <c r="J58" s="26"/>
      <c r="K58" s="30">
        <v>14.28</v>
      </c>
      <c r="L58" s="28">
        <v>9.76</v>
      </c>
      <c r="M58" s="30">
        <v>9.53</v>
      </c>
      <c r="N58" s="26">
        <v>15.81</v>
      </c>
      <c r="O58" s="26"/>
      <c r="P58" s="26">
        <v>15.81</v>
      </c>
      <c r="Q58" s="30">
        <v>8.55</v>
      </c>
    </row>
    <row r="59" spans="1:17" ht="16.5" customHeight="1" hidden="1">
      <c r="A59" s="21" t="s">
        <v>20</v>
      </c>
      <c r="B59" s="26">
        <v>16.99</v>
      </c>
      <c r="C59" s="27">
        <v>16.19</v>
      </c>
      <c r="D59" s="27"/>
      <c r="E59" s="27"/>
      <c r="F59" s="27"/>
      <c r="G59" s="27"/>
      <c r="H59" s="27">
        <v>17.54</v>
      </c>
      <c r="I59" s="28">
        <v>14.59</v>
      </c>
      <c r="J59" s="26"/>
      <c r="K59" s="30">
        <v>14.37</v>
      </c>
      <c r="L59" s="28">
        <v>10.94</v>
      </c>
      <c r="M59" s="30">
        <v>10.11</v>
      </c>
      <c r="N59" s="26">
        <v>15.81</v>
      </c>
      <c r="O59" s="26"/>
      <c r="P59" s="26">
        <v>15.81</v>
      </c>
      <c r="Q59" s="30">
        <v>8.55</v>
      </c>
    </row>
    <row r="60" spans="1:17" ht="16.5" customHeight="1" hidden="1">
      <c r="A60" s="21" t="s">
        <v>21</v>
      </c>
      <c r="B60" s="26">
        <v>16.99</v>
      </c>
      <c r="C60" s="27">
        <v>16.19</v>
      </c>
      <c r="D60" s="27"/>
      <c r="E60" s="27"/>
      <c r="F60" s="27"/>
      <c r="G60" s="27"/>
      <c r="H60" s="27">
        <v>18.41</v>
      </c>
      <c r="I60" s="28">
        <v>14.59</v>
      </c>
      <c r="J60" s="26"/>
      <c r="K60" s="30">
        <v>14.45</v>
      </c>
      <c r="L60" s="28">
        <v>12.88</v>
      </c>
      <c r="M60" s="30">
        <v>12.38</v>
      </c>
      <c r="N60" s="26">
        <v>15.81</v>
      </c>
      <c r="O60" s="26"/>
      <c r="P60" s="26">
        <v>15.81</v>
      </c>
      <c r="Q60" s="30">
        <v>8.55</v>
      </c>
    </row>
    <row r="61" spans="1:17" ht="16.5" customHeight="1" hidden="1">
      <c r="A61" s="21" t="s">
        <v>25</v>
      </c>
      <c r="B61" s="26">
        <v>17.47</v>
      </c>
      <c r="C61" s="27">
        <v>16.67</v>
      </c>
      <c r="D61" s="27"/>
      <c r="E61" s="27"/>
      <c r="F61" s="27"/>
      <c r="G61" s="27"/>
      <c r="H61" s="27">
        <v>16.75</v>
      </c>
      <c r="I61" s="28">
        <v>14.59</v>
      </c>
      <c r="J61" s="26"/>
      <c r="K61" s="30">
        <v>14.28</v>
      </c>
      <c r="L61" s="28">
        <v>9.76</v>
      </c>
      <c r="M61" s="30">
        <v>9.53</v>
      </c>
      <c r="N61" s="26">
        <f aca="true" t="shared" si="3" ref="N61:P63">(15.81*5+16.81*26)/31</f>
        <v>16.64870967741935</v>
      </c>
      <c r="O61" s="26"/>
      <c r="P61" s="26">
        <f t="shared" si="3"/>
        <v>16.64870967741935</v>
      </c>
      <c r="Q61" s="30">
        <f aca="true" t="shared" si="4" ref="Q61:Q84">P61/1.8491</f>
        <v>9.003682698296117</v>
      </c>
    </row>
    <row r="62" spans="1:17" ht="16.5" customHeight="1" hidden="1">
      <c r="A62" s="21" t="s">
        <v>20</v>
      </c>
      <c r="B62" s="26">
        <v>17.47</v>
      </c>
      <c r="C62" s="27">
        <v>16.67</v>
      </c>
      <c r="D62" s="27"/>
      <c r="E62" s="27"/>
      <c r="F62" s="27"/>
      <c r="G62" s="27"/>
      <c r="H62" s="27">
        <v>18.12</v>
      </c>
      <c r="I62" s="28">
        <v>14.59</v>
      </c>
      <c r="J62" s="26"/>
      <c r="K62" s="30">
        <v>14.37</v>
      </c>
      <c r="L62" s="28">
        <v>11.26</v>
      </c>
      <c r="M62" s="30">
        <v>10.41</v>
      </c>
      <c r="N62" s="26">
        <f t="shared" si="3"/>
        <v>16.64870967741935</v>
      </c>
      <c r="O62" s="26"/>
      <c r="P62" s="26">
        <f t="shared" si="3"/>
        <v>16.64870967741935</v>
      </c>
      <c r="Q62" s="30">
        <f t="shared" si="4"/>
        <v>9.003682698296117</v>
      </c>
    </row>
    <row r="63" spans="1:17" ht="16.5" customHeight="1" hidden="1">
      <c r="A63" s="21" t="s">
        <v>21</v>
      </c>
      <c r="B63" s="26">
        <v>17.47</v>
      </c>
      <c r="C63" s="27">
        <v>16.67</v>
      </c>
      <c r="D63" s="27"/>
      <c r="E63" s="27"/>
      <c r="F63" s="27"/>
      <c r="G63" s="27"/>
      <c r="H63" s="27">
        <v>19.19</v>
      </c>
      <c r="I63" s="28">
        <v>14.59</v>
      </c>
      <c r="J63" s="26"/>
      <c r="K63" s="30">
        <v>14.45</v>
      </c>
      <c r="L63" s="28">
        <v>12.88</v>
      </c>
      <c r="M63" s="30">
        <v>12.38</v>
      </c>
      <c r="N63" s="26">
        <f t="shared" si="3"/>
        <v>16.64870967741935</v>
      </c>
      <c r="O63" s="26"/>
      <c r="P63" s="26">
        <f t="shared" si="3"/>
        <v>16.64870967741935</v>
      </c>
      <c r="Q63" s="30">
        <f t="shared" si="4"/>
        <v>9.003682698296117</v>
      </c>
    </row>
    <row r="64" spans="1:17" ht="16.5" customHeight="1" hidden="1">
      <c r="A64" s="21" t="s">
        <v>26</v>
      </c>
      <c r="B64" s="26">
        <v>18.31</v>
      </c>
      <c r="C64" s="27">
        <v>17.51</v>
      </c>
      <c r="D64" s="27"/>
      <c r="E64" s="27"/>
      <c r="F64" s="27"/>
      <c r="G64" s="27"/>
      <c r="H64" s="27">
        <v>16.9</v>
      </c>
      <c r="I64" s="28">
        <v>14.59</v>
      </c>
      <c r="J64" s="26"/>
      <c r="K64" s="30">
        <v>14.28</v>
      </c>
      <c r="L64" s="28">
        <v>9.76</v>
      </c>
      <c r="M64" s="30">
        <v>9.53</v>
      </c>
      <c r="N64" s="26">
        <v>16.81</v>
      </c>
      <c r="O64" s="26"/>
      <c r="P64" s="26">
        <v>16.81</v>
      </c>
      <c r="Q64" s="30">
        <f t="shared" si="4"/>
        <v>9.09090909090909</v>
      </c>
    </row>
    <row r="65" spans="1:17" ht="16.5" customHeight="1" hidden="1">
      <c r="A65" s="21" t="s">
        <v>20</v>
      </c>
      <c r="B65" s="26">
        <v>18.31</v>
      </c>
      <c r="C65" s="27">
        <v>17.51</v>
      </c>
      <c r="D65" s="27"/>
      <c r="E65" s="27"/>
      <c r="F65" s="27"/>
      <c r="G65" s="27"/>
      <c r="H65" s="27">
        <v>18.37</v>
      </c>
      <c r="I65" s="28">
        <v>14.59</v>
      </c>
      <c r="J65" s="26"/>
      <c r="K65" s="30">
        <v>14.37</v>
      </c>
      <c r="L65" s="28">
        <v>11.38</v>
      </c>
      <c r="M65" s="30">
        <v>10.55</v>
      </c>
      <c r="N65" s="26">
        <v>16.81</v>
      </c>
      <c r="O65" s="26"/>
      <c r="P65" s="26">
        <v>16.81</v>
      </c>
      <c r="Q65" s="30">
        <f t="shared" si="4"/>
        <v>9.09090909090909</v>
      </c>
    </row>
    <row r="66" spans="1:17" ht="16.5" customHeight="1" hidden="1">
      <c r="A66" s="21" t="s">
        <v>21</v>
      </c>
      <c r="B66" s="26">
        <v>18.31</v>
      </c>
      <c r="C66" s="27">
        <v>17.51</v>
      </c>
      <c r="D66" s="27"/>
      <c r="E66" s="27"/>
      <c r="F66" s="27"/>
      <c r="G66" s="27"/>
      <c r="H66" s="27">
        <v>19.36</v>
      </c>
      <c r="I66" s="28">
        <v>14.59</v>
      </c>
      <c r="J66" s="26"/>
      <c r="K66" s="30">
        <v>14.45</v>
      </c>
      <c r="L66" s="28">
        <v>12.88</v>
      </c>
      <c r="M66" s="30">
        <v>12.38</v>
      </c>
      <c r="N66" s="26">
        <v>16.81</v>
      </c>
      <c r="O66" s="26"/>
      <c r="P66" s="26">
        <v>16.81</v>
      </c>
      <c r="Q66" s="30">
        <f t="shared" si="4"/>
        <v>9.09090909090909</v>
      </c>
    </row>
    <row r="67" spans="1:17" ht="16.5" customHeight="1" hidden="1">
      <c r="A67" s="21" t="s">
        <v>27</v>
      </c>
      <c r="B67" s="26">
        <v>18.85</v>
      </c>
      <c r="C67" s="27">
        <v>18.05</v>
      </c>
      <c r="D67" s="27"/>
      <c r="E67" s="27"/>
      <c r="F67" s="27"/>
      <c r="G67" s="27"/>
      <c r="H67" s="27">
        <v>16.9</v>
      </c>
      <c r="I67" s="28">
        <v>14.59</v>
      </c>
      <c r="J67" s="26"/>
      <c r="K67" s="30">
        <v>14.28</v>
      </c>
      <c r="L67" s="28">
        <v>9.76</v>
      </c>
      <c r="M67" s="30">
        <v>9.53</v>
      </c>
      <c r="N67" s="26">
        <v>16.81</v>
      </c>
      <c r="O67" s="26"/>
      <c r="P67" s="26">
        <v>16.81</v>
      </c>
      <c r="Q67" s="30">
        <f t="shared" si="4"/>
        <v>9.09090909090909</v>
      </c>
    </row>
    <row r="68" spans="1:17" ht="16.5" customHeight="1" hidden="1">
      <c r="A68" s="21" t="s">
        <v>20</v>
      </c>
      <c r="B68" s="26">
        <v>18.85</v>
      </c>
      <c r="C68" s="27">
        <v>18.05</v>
      </c>
      <c r="D68" s="27"/>
      <c r="E68" s="27"/>
      <c r="F68" s="27"/>
      <c r="G68" s="27"/>
      <c r="H68" s="27">
        <v>18.98</v>
      </c>
      <c r="I68" s="28">
        <v>14.59</v>
      </c>
      <c r="J68" s="26"/>
      <c r="K68" s="30">
        <v>14.37</v>
      </c>
      <c r="L68" s="28">
        <v>11.37</v>
      </c>
      <c r="M68" s="30">
        <v>10.63</v>
      </c>
      <c r="N68" s="26">
        <v>16.81</v>
      </c>
      <c r="O68" s="26"/>
      <c r="P68" s="26">
        <v>16.81</v>
      </c>
      <c r="Q68" s="30">
        <f t="shared" si="4"/>
        <v>9.09090909090909</v>
      </c>
    </row>
    <row r="69" spans="1:17" ht="16.5" customHeight="1" hidden="1">
      <c r="A69" s="21" t="s">
        <v>21</v>
      </c>
      <c r="B69" s="26">
        <v>18.85</v>
      </c>
      <c r="C69" s="27">
        <v>18.05</v>
      </c>
      <c r="D69" s="27"/>
      <c r="E69" s="27"/>
      <c r="F69" s="27"/>
      <c r="G69" s="27"/>
      <c r="H69" s="27">
        <v>19.65</v>
      </c>
      <c r="I69" s="28">
        <v>14.59</v>
      </c>
      <c r="J69" s="26"/>
      <c r="K69" s="30">
        <v>14.45</v>
      </c>
      <c r="L69" s="28">
        <v>12.88</v>
      </c>
      <c r="M69" s="30">
        <v>12.38</v>
      </c>
      <c r="N69" s="26">
        <v>16.81</v>
      </c>
      <c r="O69" s="26"/>
      <c r="P69" s="26">
        <v>16.81</v>
      </c>
      <c r="Q69" s="30">
        <f t="shared" si="4"/>
        <v>9.09090909090909</v>
      </c>
    </row>
    <row r="70" spans="1:17" ht="16.5" customHeight="1" hidden="1">
      <c r="A70" s="21" t="s">
        <v>28</v>
      </c>
      <c r="B70" s="26">
        <v>20.63</v>
      </c>
      <c r="C70" s="27">
        <v>19.94</v>
      </c>
      <c r="D70" s="27"/>
      <c r="E70" s="27"/>
      <c r="F70" s="27"/>
      <c r="G70" s="27"/>
      <c r="H70" s="27">
        <v>16.9</v>
      </c>
      <c r="I70" s="28">
        <v>14.59</v>
      </c>
      <c r="J70" s="26"/>
      <c r="K70" s="30">
        <v>14.28</v>
      </c>
      <c r="L70" s="28">
        <v>11.81</v>
      </c>
      <c r="M70" s="30">
        <v>11.19</v>
      </c>
      <c r="N70" s="26">
        <v>16.81</v>
      </c>
      <c r="O70" s="26"/>
      <c r="P70" s="26">
        <v>16.81</v>
      </c>
      <c r="Q70" s="30">
        <f t="shared" si="4"/>
        <v>9.09090909090909</v>
      </c>
    </row>
    <row r="71" spans="1:17" ht="16.5" customHeight="1" hidden="1">
      <c r="A71" s="21" t="s">
        <v>20</v>
      </c>
      <c r="B71" s="26">
        <v>20.63</v>
      </c>
      <c r="C71" s="27">
        <v>19.94</v>
      </c>
      <c r="D71" s="27"/>
      <c r="E71" s="27"/>
      <c r="F71" s="27"/>
      <c r="G71" s="27"/>
      <c r="H71" s="27">
        <v>19.8</v>
      </c>
      <c r="I71" s="28">
        <v>14.59</v>
      </c>
      <c r="J71" s="26"/>
      <c r="K71" s="30">
        <v>14.37</v>
      </c>
      <c r="L71" s="28">
        <v>12.63</v>
      </c>
      <c r="M71" s="30">
        <v>11.87</v>
      </c>
      <c r="N71" s="26">
        <v>16.81</v>
      </c>
      <c r="O71" s="26"/>
      <c r="P71" s="26">
        <v>16.81</v>
      </c>
      <c r="Q71" s="30">
        <f t="shared" si="4"/>
        <v>9.09090909090909</v>
      </c>
    </row>
    <row r="72" spans="1:17" ht="16.5" customHeight="1" hidden="1">
      <c r="A72" s="21" t="s">
        <v>21</v>
      </c>
      <c r="B72" s="26">
        <v>20.63</v>
      </c>
      <c r="C72" s="27">
        <v>19.94</v>
      </c>
      <c r="D72" s="27"/>
      <c r="E72" s="27"/>
      <c r="F72" s="27"/>
      <c r="G72" s="27"/>
      <c r="H72" s="27">
        <v>20.6</v>
      </c>
      <c r="I72" s="28">
        <v>14.59</v>
      </c>
      <c r="J72" s="26"/>
      <c r="K72" s="30">
        <v>14.45</v>
      </c>
      <c r="L72" s="28">
        <v>13.02</v>
      </c>
      <c r="M72" s="30">
        <v>12.53</v>
      </c>
      <c r="N72" s="26">
        <v>16.81</v>
      </c>
      <c r="O72" s="26"/>
      <c r="P72" s="26">
        <v>16.81</v>
      </c>
      <c r="Q72" s="30">
        <f t="shared" si="4"/>
        <v>9.09090909090909</v>
      </c>
    </row>
    <row r="73" spans="1:17" ht="16.5" customHeight="1" hidden="1">
      <c r="A73" s="21" t="s">
        <v>29</v>
      </c>
      <c r="B73" s="26">
        <v>21.79</v>
      </c>
      <c r="C73" s="27">
        <v>20.99</v>
      </c>
      <c r="D73" s="27"/>
      <c r="E73" s="27"/>
      <c r="F73" s="27"/>
      <c r="G73" s="27"/>
      <c r="H73" s="27">
        <v>18.8</v>
      </c>
      <c r="I73" s="28">
        <v>14.59</v>
      </c>
      <c r="J73" s="26"/>
      <c r="K73" s="30">
        <v>14.28</v>
      </c>
      <c r="L73" s="28">
        <v>11.86</v>
      </c>
      <c r="M73" s="30">
        <v>11.24</v>
      </c>
      <c r="N73" s="26">
        <v>16.81</v>
      </c>
      <c r="O73" s="26"/>
      <c r="P73" s="26">
        <v>16.81</v>
      </c>
      <c r="Q73" s="30">
        <f t="shared" si="4"/>
        <v>9.09090909090909</v>
      </c>
    </row>
    <row r="74" spans="1:17" ht="16.5" customHeight="1" hidden="1">
      <c r="A74" s="21" t="s">
        <v>20</v>
      </c>
      <c r="B74" s="26">
        <v>21.79</v>
      </c>
      <c r="C74" s="27">
        <v>20.99</v>
      </c>
      <c r="D74" s="27"/>
      <c r="E74" s="27"/>
      <c r="F74" s="27"/>
      <c r="G74" s="27"/>
      <c r="H74" s="27">
        <v>20.87</v>
      </c>
      <c r="I74" s="28">
        <v>14.59</v>
      </c>
      <c r="J74" s="26"/>
      <c r="K74" s="30">
        <v>14.37</v>
      </c>
      <c r="L74" s="28">
        <v>12.61</v>
      </c>
      <c r="M74" s="30">
        <v>11.86</v>
      </c>
      <c r="N74" s="26">
        <v>16.81</v>
      </c>
      <c r="O74" s="26"/>
      <c r="P74" s="26">
        <v>16.81</v>
      </c>
      <c r="Q74" s="30">
        <f t="shared" si="4"/>
        <v>9.09090909090909</v>
      </c>
    </row>
    <row r="75" spans="1:17" ht="16.5" customHeight="1" hidden="1">
      <c r="A75" s="21" t="s">
        <v>21</v>
      </c>
      <c r="B75" s="26">
        <v>21.79</v>
      </c>
      <c r="C75" s="27">
        <v>20.99</v>
      </c>
      <c r="D75" s="27"/>
      <c r="E75" s="27"/>
      <c r="F75" s="27"/>
      <c r="G75" s="27"/>
      <c r="H75" s="27">
        <v>21.32</v>
      </c>
      <c r="I75" s="28">
        <v>14.59</v>
      </c>
      <c r="J75" s="26"/>
      <c r="K75" s="30">
        <v>14.45</v>
      </c>
      <c r="L75" s="28">
        <v>12.89</v>
      </c>
      <c r="M75" s="30">
        <v>12.4</v>
      </c>
      <c r="N75" s="26">
        <v>16.81</v>
      </c>
      <c r="O75" s="26"/>
      <c r="P75" s="26">
        <v>16.81</v>
      </c>
      <c r="Q75" s="30">
        <f t="shared" si="4"/>
        <v>9.09090909090909</v>
      </c>
    </row>
    <row r="76" spans="1:17" ht="16.5" customHeight="1" hidden="1">
      <c r="A76" s="21" t="s">
        <v>30</v>
      </c>
      <c r="B76" s="26">
        <v>22.02</v>
      </c>
      <c r="C76" s="27">
        <v>21.22</v>
      </c>
      <c r="D76" s="27"/>
      <c r="E76" s="27"/>
      <c r="F76" s="27"/>
      <c r="G76" s="27"/>
      <c r="H76" s="27">
        <v>21.19</v>
      </c>
      <c r="I76" s="28">
        <v>14.59</v>
      </c>
      <c r="J76" s="26"/>
      <c r="K76" s="30">
        <v>14.28</v>
      </c>
      <c r="L76" s="28">
        <v>12.1</v>
      </c>
      <c r="M76" s="30">
        <v>11.42</v>
      </c>
      <c r="N76" s="26">
        <v>16.81</v>
      </c>
      <c r="O76" s="26"/>
      <c r="P76" s="26">
        <v>16.81</v>
      </c>
      <c r="Q76" s="30">
        <f t="shared" si="4"/>
        <v>9.09090909090909</v>
      </c>
    </row>
    <row r="77" spans="1:17" ht="16.5" customHeight="1" hidden="1">
      <c r="A77" s="21" t="s">
        <v>20</v>
      </c>
      <c r="B77" s="26">
        <v>22.02</v>
      </c>
      <c r="C77" s="27">
        <v>21.22</v>
      </c>
      <c r="D77" s="27"/>
      <c r="E77" s="27"/>
      <c r="F77" s="27"/>
      <c r="G77" s="27"/>
      <c r="H77" s="27">
        <v>22.79</v>
      </c>
      <c r="I77" s="28">
        <v>14.59</v>
      </c>
      <c r="J77" s="26"/>
      <c r="K77" s="30">
        <v>14.37</v>
      </c>
      <c r="L77" s="28">
        <v>12.89</v>
      </c>
      <c r="M77" s="30">
        <v>12.2</v>
      </c>
      <c r="N77" s="26">
        <v>16.81</v>
      </c>
      <c r="O77" s="26"/>
      <c r="P77" s="26">
        <v>16.81</v>
      </c>
      <c r="Q77" s="30">
        <f t="shared" si="4"/>
        <v>9.09090909090909</v>
      </c>
    </row>
    <row r="78" spans="1:17" ht="16.5" customHeight="1" hidden="1">
      <c r="A78" s="21" t="s">
        <v>21</v>
      </c>
      <c r="B78" s="26">
        <v>22.02</v>
      </c>
      <c r="C78" s="27">
        <v>21.22</v>
      </c>
      <c r="D78" s="27"/>
      <c r="E78" s="27"/>
      <c r="F78" s="27"/>
      <c r="G78" s="27"/>
      <c r="H78" s="27">
        <v>23.24</v>
      </c>
      <c r="I78" s="28">
        <v>14.59</v>
      </c>
      <c r="J78" s="26"/>
      <c r="K78" s="30">
        <v>14.45</v>
      </c>
      <c r="L78" s="28">
        <v>13.46</v>
      </c>
      <c r="M78" s="30">
        <v>12.97</v>
      </c>
      <c r="N78" s="26">
        <v>16.81</v>
      </c>
      <c r="O78" s="26"/>
      <c r="P78" s="26">
        <v>16.81</v>
      </c>
      <c r="Q78" s="30">
        <f t="shared" si="4"/>
        <v>9.09090909090909</v>
      </c>
    </row>
    <row r="79" spans="1:17" ht="16.5" customHeight="1" hidden="1">
      <c r="A79" s="21" t="s">
        <v>31</v>
      </c>
      <c r="B79" s="26">
        <v>21.62</v>
      </c>
      <c r="C79" s="27">
        <v>20.82</v>
      </c>
      <c r="D79" s="27"/>
      <c r="E79" s="27"/>
      <c r="F79" s="27"/>
      <c r="G79" s="27"/>
      <c r="H79" s="27">
        <v>21.74</v>
      </c>
      <c r="I79" s="28">
        <v>14.59</v>
      </c>
      <c r="J79" s="26"/>
      <c r="K79" s="30">
        <v>14.28</v>
      </c>
      <c r="L79" s="28">
        <v>11.98</v>
      </c>
      <c r="M79" s="30">
        <v>11.36</v>
      </c>
      <c r="N79" s="26">
        <v>16.81</v>
      </c>
      <c r="O79" s="26"/>
      <c r="P79" s="26">
        <v>16.81</v>
      </c>
      <c r="Q79" s="30">
        <f t="shared" si="4"/>
        <v>9.09090909090909</v>
      </c>
    </row>
    <row r="80" spans="1:17" ht="16.5" customHeight="1" hidden="1">
      <c r="A80" s="21" t="s">
        <v>20</v>
      </c>
      <c r="B80" s="26">
        <v>21.62</v>
      </c>
      <c r="C80" s="27">
        <v>20.82</v>
      </c>
      <c r="D80" s="27"/>
      <c r="E80" s="27"/>
      <c r="F80" s="27"/>
      <c r="G80" s="27"/>
      <c r="H80" s="27">
        <v>23.33</v>
      </c>
      <c r="I80" s="28">
        <v>14.59</v>
      </c>
      <c r="J80" s="26"/>
      <c r="K80" s="30">
        <v>14.37</v>
      </c>
      <c r="L80" s="28">
        <v>12.86</v>
      </c>
      <c r="M80" s="30">
        <v>12.2</v>
      </c>
      <c r="N80" s="26">
        <v>16.81</v>
      </c>
      <c r="O80" s="26"/>
      <c r="P80" s="26">
        <v>16.81</v>
      </c>
      <c r="Q80" s="30">
        <f t="shared" si="4"/>
        <v>9.09090909090909</v>
      </c>
    </row>
    <row r="81" spans="1:17" ht="16.5" customHeight="1" hidden="1">
      <c r="A81" s="21" t="s">
        <v>21</v>
      </c>
      <c r="B81" s="26">
        <v>21.62</v>
      </c>
      <c r="C81" s="27">
        <v>20.82</v>
      </c>
      <c r="D81" s="27"/>
      <c r="E81" s="27"/>
      <c r="F81" s="27"/>
      <c r="G81" s="27"/>
      <c r="H81" s="27">
        <v>23.84</v>
      </c>
      <c r="I81" s="28">
        <v>14.59</v>
      </c>
      <c r="J81" s="26"/>
      <c r="K81" s="30">
        <v>14.45</v>
      </c>
      <c r="L81" s="28">
        <v>13.66</v>
      </c>
      <c r="M81" s="30">
        <v>13.18</v>
      </c>
      <c r="N81" s="26">
        <v>16.81</v>
      </c>
      <c r="O81" s="26"/>
      <c r="P81" s="26">
        <v>16.81</v>
      </c>
      <c r="Q81" s="30">
        <f t="shared" si="4"/>
        <v>9.09090909090909</v>
      </c>
    </row>
    <row r="82" spans="1:17" ht="16.5" customHeight="1" hidden="1">
      <c r="A82" s="21" t="s">
        <v>32</v>
      </c>
      <c r="B82" s="26">
        <v>19.86</v>
      </c>
      <c r="C82" s="27">
        <v>19.06</v>
      </c>
      <c r="D82" s="27"/>
      <c r="E82" s="27"/>
      <c r="F82" s="27"/>
      <c r="G82" s="27"/>
      <c r="H82" s="27">
        <v>18.9</v>
      </c>
      <c r="I82" s="28">
        <v>14.59</v>
      </c>
      <c r="J82" s="26"/>
      <c r="K82" s="30">
        <v>14.28</v>
      </c>
      <c r="L82" s="28">
        <v>11.73</v>
      </c>
      <c r="M82" s="30">
        <v>10.98</v>
      </c>
      <c r="N82" s="26">
        <v>16.81</v>
      </c>
      <c r="O82" s="26"/>
      <c r="P82" s="26">
        <v>16.81</v>
      </c>
      <c r="Q82" s="30">
        <f t="shared" si="4"/>
        <v>9.09090909090909</v>
      </c>
    </row>
    <row r="83" spans="1:17" ht="16.5" customHeight="1" hidden="1">
      <c r="A83" s="21" t="s">
        <v>20</v>
      </c>
      <c r="B83" s="26">
        <v>19.86</v>
      </c>
      <c r="C83" s="27">
        <v>19.06</v>
      </c>
      <c r="D83" s="27"/>
      <c r="E83" s="27"/>
      <c r="F83" s="27"/>
      <c r="G83" s="27"/>
      <c r="H83" s="27">
        <v>21.8</v>
      </c>
      <c r="I83" s="28">
        <v>14.59</v>
      </c>
      <c r="J83" s="26"/>
      <c r="K83" s="30">
        <v>14.37</v>
      </c>
      <c r="L83" s="28">
        <v>12.4148</v>
      </c>
      <c r="M83" s="30">
        <v>11.7</v>
      </c>
      <c r="N83" s="26">
        <v>16.81</v>
      </c>
      <c r="O83" s="26"/>
      <c r="P83" s="26">
        <v>16.81</v>
      </c>
      <c r="Q83" s="30">
        <f t="shared" si="4"/>
        <v>9.09090909090909</v>
      </c>
    </row>
    <row r="84" spans="1:17" ht="16.5" customHeight="1" hidden="1">
      <c r="A84" s="21" t="s">
        <v>21</v>
      </c>
      <c r="B84" s="26">
        <v>19.88</v>
      </c>
      <c r="C84" s="27">
        <v>19.08</v>
      </c>
      <c r="D84" s="27"/>
      <c r="E84" s="27"/>
      <c r="F84" s="27"/>
      <c r="G84" s="27"/>
      <c r="H84" s="27">
        <v>22.45</v>
      </c>
      <c r="I84" s="28">
        <v>14.59</v>
      </c>
      <c r="J84" s="26"/>
      <c r="K84" s="30">
        <v>14.45</v>
      </c>
      <c r="L84" s="28">
        <v>13.05</v>
      </c>
      <c r="M84" s="30">
        <v>12.59</v>
      </c>
      <c r="N84" s="26">
        <v>16.81</v>
      </c>
      <c r="O84" s="26"/>
      <c r="P84" s="26">
        <v>16.81</v>
      </c>
      <c r="Q84" s="30">
        <f t="shared" si="4"/>
        <v>9.09090909090909</v>
      </c>
    </row>
    <row r="85" spans="1:17" ht="16.5" customHeight="1" hidden="1">
      <c r="A85" s="21" t="s">
        <v>34</v>
      </c>
      <c r="B85" s="22">
        <f>AVERAGEA(B88,B91,B94,B97,B106,B100,B103,B109,B112,B115,B118,B121)</f>
        <v>23.8925</v>
      </c>
      <c r="C85" s="23">
        <f aca="true" t="shared" si="5" ref="C85:Q85">AVERAGEA(C88,C91,C94,C97,C106,C100,C103,C109,C112,C115,C118,C121)</f>
        <v>23.090000000000003</v>
      </c>
      <c r="D85" s="23"/>
      <c r="E85" s="23"/>
      <c r="F85" s="23"/>
      <c r="G85" s="23"/>
      <c r="H85" s="23">
        <f t="shared" si="5"/>
        <v>22.060000000000002</v>
      </c>
      <c r="I85" s="24">
        <f t="shared" si="5"/>
        <v>20.009166666666665</v>
      </c>
      <c r="J85" s="22"/>
      <c r="K85" s="25">
        <f t="shared" si="5"/>
        <v>17.135833333333334</v>
      </c>
      <c r="L85" s="24">
        <f t="shared" si="5"/>
        <v>13.746666666666664</v>
      </c>
      <c r="M85" s="25">
        <f t="shared" si="5"/>
        <v>13.099999999999996</v>
      </c>
      <c r="N85" s="22">
        <f t="shared" si="5"/>
        <v>16.81</v>
      </c>
      <c r="O85" s="22"/>
      <c r="P85" s="22">
        <f t="shared" si="5"/>
        <v>16.81</v>
      </c>
      <c r="Q85" s="25">
        <f t="shared" si="5"/>
        <v>9.090000000000002</v>
      </c>
    </row>
    <row r="86" spans="1:17" ht="16.5" customHeight="1" hidden="1">
      <c r="A86" s="21" t="s">
        <v>17</v>
      </c>
      <c r="B86" s="22">
        <f>AVERAGEA(B89,B92,B95,B98,B101,B104,B107,B110,B113,B116,B119,B122)</f>
        <v>23.899166666666662</v>
      </c>
      <c r="C86" s="23">
        <f aca="true" t="shared" si="6" ref="C86:Q87">AVERAGEA(C89,C92,C95,C98,C101,C104,C107,C110,C113,C116,C119,C122)</f>
        <v>23.099166666666665</v>
      </c>
      <c r="D86" s="23"/>
      <c r="E86" s="23"/>
      <c r="F86" s="23"/>
      <c r="G86" s="23"/>
      <c r="H86" s="23">
        <f t="shared" si="6"/>
        <v>24.50583333333334</v>
      </c>
      <c r="I86" s="24">
        <f t="shared" si="6"/>
        <v>20.034166666666664</v>
      </c>
      <c r="J86" s="22"/>
      <c r="K86" s="25">
        <f t="shared" si="6"/>
        <v>18.180000000000003</v>
      </c>
      <c r="L86" s="24">
        <f t="shared" si="6"/>
        <v>15.824999999999998</v>
      </c>
      <c r="M86" s="25">
        <f t="shared" si="6"/>
        <v>15.094166666666672</v>
      </c>
      <c r="N86" s="22">
        <f t="shared" si="6"/>
        <v>16.81</v>
      </c>
      <c r="O86" s="22"/>
      <c r="P86" s="22">
        <f t="shared" si="6"/>
        <v>16.81</v>
      </c>
      <c r="Q86" s="25">
        <f t="shared" si="6"/>
        <v>9.090000000000002</v>
      </c>
    </row>
    <row r="87" spans="1:17" ht="16.5" customHeight="1" hidden="1">
      <c r="A87" s="21" t="s">
        <v>18</v>
      </c>
      <c r="B87" s="22">
        <f>AVERAGEA(B90,B93,B96,B99,B102,B105,B108,B111,B114,B117,B120,B123)</f>
        <v>23.908333333333335</v>
      </c>
      <c r="C87" s="23">
        <f t="shared" si="6"/>
        <v>23.105833333333337</v>
      </c>
      <c r="D87" s="23"/>
      <c r="E87" s="23"/>
      <c r="F87" s="23"/>
      <c r="G87" s="23"/>
      <c r="H87" s="23">
        <f t="shared" si="6"/>
        <v>25.713333333333335</v>
      </c>
      <c r="I87" s="24">
        <f t="shared" si="6"/>
        <v>20.048333333333336</v>
      </c>
      <c r="J87" s="22"/>
      <c r="K87" s="25">
        <f t="shared" si="6"/>
        <v>19.9125</v>
      </c>
      <c r="L87" s="24">
        <f t="shared" si="6"/>
        <v>17.298333333333332</v>
      </c>
      <c r="M87" s="25">
        <f t="shared" si="6"/>
        <v>16.861666666666668</v>
      </c>
      <c r="N87" s="22">
        <f t="shared" si="6"/>
        <v>16.81</v>
      </c>
      <c r="O87" s="22"/>
      <c r="P87" s="22">
        <f t="shared" si="6"/>
        <v>16.81</v>
      </c>
      <c r="Q87" s="25">
        <f t="shared" si="6"/>
        <v>9.090000000000002</v>
      </c>
    </row>
    <row r="88" spans="1:17" ht="16.5" customHeight="1" hidden="1">
      <c r="A88" s="21" t="s">
        <v>19</v>
      </c>
      <c r="B88" s="26">
        <v>19.37</v>
      </c>
      <c r="C88" s="27">
        <v>18.57</v>
      </c>
      <c r="D88" s="27"/>
      <c r="E88" s="27"/>
      <c r="F88" s="27"/>
      <c r="G88" s="27"/>
      <c r="H88" s="27">
        <v>18.2</v>
      </c>
      <c r="I88" s="28">
        <v>14.59</v>
      </c>
      <c r="J88" s="26"/>
      <c r="K88" s="30">
        <v>14.28</v>
      </c>
      <c r="L88" s="28">
        <v>11.42</v>
      </c>
      <c r="M88" s="30">
        <v>10.59</v>
      </c>
      <c r="N88" s="26">
        <v>16.81</v>
      </c>
      <c r="O88" s="26"/>
      <c r="P88" s="26">
        <v>16.81</v>
      </c>
      <c r="Q88" s="30">
        <v>9.09</v>
      </c>
    </row>
    <row r="89" spans="1:17" ht="16.5" customHeight="1" hidden="1">
      <c r="A89" s="21" t="s">
        <v>20</v>
      </c>
      <c r="B89" s="26">
        <v>19.37</v>
      </c>
      <c r="C89" s="27">
        <v>18.57</v>
      </c>
      <c r="D89" s="27"/>
      <c r="E89" s="27"/>
      <c r="F89" s="27"/>
      <c r="G89" s="27"/>
      <c r="H89" s="27">
        <v>21.1</v>
      </c>
      <c r="I89" s="28">
        <v>14.59</v>
      </c>
      <c r="J89" s="26"/>
      <c r="K89" s="30">
        <v>14.37</v>
      </c>
      <c r="L89" s="28">
        <v>12.3</v>
      </c>
      <c r="M89" s="30">
        <v>11.5</v>
      </c>
      <c r="N89" s="26">
        <v>16.81</v>
      </c>
      <c r="O89" s="26"/>
      <c r="P89" s="26">
        <v>16.81</v>
      </c>
      <c r="Q89" s="30">
        <v>9.09</v>
      </c>
    </row>
    <row r="90" spans="1:17" ht="16.5" customHeight="1" hidden="1">
      <c r="A90" s="21" t="s">
        <v>21</v>
      </c>
      <c r="B90" s="26">
        <v>19.37</v>
      </c>
      <c r="C90" s="27">
        <v>18.57</v>
      </c>
      <c r="D90" s="27"/>
      <c r="E90" s="27"/>
      <c r="F90" s="27"/>
      <c r="G90" s="27"/>
      <c r="H90" s="27">
        <v>22.03</v>
      </c>
      <c r="I90" s="28">
        <v>14.59</v>
      </c>
      <c r="J90" s="26"/>
      <c r="K90" s="30">
        <v>14.45</v>
      </c>
      <c r="L90" s="28">
        <v>13.02</v>
      </c>
      <c r="M90" s="30">
        <v>12.54</v>
      </c>
      <c r="N90" s="26">
        <v>16.81</v>
      </c>
      <c r="O90" s="26"/>
      <c r="P90" s="26">
        <v>16.81</v>
      </c>
      <c r="Q90" s="30">
        <v>9.09</v>
      </c>
    </row>
    <row r="91" spans="1:17" ht="16.5" customHeight="1" hidden="1">
      <c r="A91" s="21" t="s">
        <v>22</v>
      </c>
      <c r="B91" s="26">
        <v>20.13</v>
      </c>
      <c r="C91" s="27">
        <v>19.3</v>
      </c>
      <c r="D91" s="27"/>
      <c r="E91" s="27"/>
      <c r="F91" s="27"/>
      <c r="G91" s="27"/>
      <c r="H91" s="27">
        <v>18.2</v>
      </c>
      <c r="I91" s="28">
        <v>14.76</v>
      </c>
      <c r="J91" s="26"/>
      <c r="K91" s="30">
        <v>14.28</v>
      </c>
      <c r="L91" s="28">
        <v>11.93</v>
      </c>
      <c r="M91" s="30">
        <v>11.36</v>
      </c>
      <c r="N91" s="26">
        <v>16.81</v>
      </c>
      <c r="O91" s="26"/>
      <c r="P91" s="26">
        <v>16.81</v>
      </c>
      <c r="Q91" s="30">
        <v>9.09</v>
      </c>
    </row>
    <row r="92" spans="1:17" ht="16.5" customHeight="1" hidden="1">
      <c r="A92" s="21" t="s">
        <v>20</v>
      </c>
      <c r="B92" s="26">
        <v>20.13</v>
      </c>
      <c r="C92" s="27">
        <v>19.3</v>
      </c>
      <c r="D92" s="27"/>
      <c r="E92" s="27"/>
      <c r="F92" s="27"/>
      <c r="G92" s="27"/>
      <c r="H92" s="27">
        <v>21.14</v>
      </c>
      <c r="I92" s="28">
        <v>14.76</v>
      </c>
      <c r="J92" s="26"/>
      <c r="K92" s="30">
        <v>14.37</v>
      </c>
      <c r="L92" s="28">
        <v>12.74</v>
      </c>
      <c r="M92" s="30">
        <v>12.05</v>
      </c>
      <c r="N92" s="26">
        <v>16.81</v>
      </c>
      <c r="O92" s="26"/>
      <c r="P92" s="26">
        <v>16.81</v>
      </c>
      <c r="Q92" s="30">
        <v>9.09</v>
      </c>
    </row>
    <row r="93" spans="1:17" ht="16.5" customHeight="1" hidden="1">
      <c r="A93" s="21" t="s">
        <v>21</v>
      </c>
      <c r="B93" s="26">
        <v>20.13</v>
      </c>
      <c r="C93" s="27">
        <v>19.3</v>
      </c>
      <c r="D93" s="27"/>
      <c r="E93" s="27"/>
      <c r="F93" s="27"/>
      <c r="G93" s="27"/>
      <c r="H93" s="27">
        <v>22.03</v>
      </c>
      <c r="I93" s="28">
        <v>14.76</v>
      </c>
      <c r="J93" s="26"/>
      <c r="K93" s="30">
        <v>14.45</v>
      </c>
      <c r="L93" s="28">
        <v>13.64</v>
      </c>
      <c r="M93" s="30">
        <v>13.16</v>
      </c>
      <c r="N93" s="26">
        <v>16.81</v>
      </c>
      <c r="O93" s="26"/>
      <c r="P93" s="26">
        <v>16.81</v>
      </c>
      <c r="Q93" s="30">
        <v>9.09</v>
      </c>
    </row>
    <row r="94" spans="1:17" ht="16.5" customHeight="1" hidden="1">
      <c r="A94" s="21" t="s">
        <v>23</v>
      </c>
      <c r="B94" s="26">
        <v>21.91</v>
      </c>
      <c r="C94" s="27">
        <v>21.11</v>
      </c>
      <c r="D94" s="27"/>
      <c r="E94" s="27"/>
      <c r="F94" s="27"/>
      <c r="G94" s="27"/>
      <c r="H94" s="27">
        <v>19.49</v>
      </c>
      <c r="I94" s="28">
        <v>16.06</v>
      </c>
      <c r="J94" s="26"/>
      <c r="K94" s="30">
        <v>15.77</v>
      </c>
      <c r="L94" s="28">
        <v>12.02</v>
      </c>
      <c r="M94" s="30">
        <v>11.52</v>
      </c>
      <c r="N94" s="26">
        <v>16.81</v>
      </c>
      <c r="O94" s="26"/>
      <c r="P94" s="26">
        <v>16.81</v>
      </c>
      <c r="Q94" s="30">
        <v>9.09</v>
      </c>
    </row>
    <row r="95" spans="1:17" ht="16.5" customHeight="1" hidden="1">
      <c r="A95" s="21" t="s">
        <v>20</v>
      </c>
      <c r="B95" s="26">
        <v>21.91</v>
      </c>
      <c r="C95" s="27">
        <v>21.11</v>
      </c>
      <c r="D95" s="27"/>
      <c r="E95" s="27"/>
      <c r="F95" s="27"/>
      <c r="G95" s="27"/>
      <c r="H95" s="27">
        <v>22.56</v>
      </c>
      <c r="I95" s="28">
        <v>16.06</v>
      </c>
      <c r="J95" s="26"/>
      <c r="K95" s="30">
        <v>16.08</v>
      </c>
      <c r="L95" s="28">
        <v>13.33</v>
      </c>
      <c r="M95" s="30">
        <v>13.04</v>
      </c>
      <c r="N95" s="26">
        <v>16.81</v>
      </c>
      <c r="O95" s="26"/>
      <c r="P95" s="26">
        <v>16.81</v>
      </c>
      <c r="Q95" s="30">
        <v>9.09</v>
      </c>
    </row>
    <row r="96" spans="1:17" ht="16.5" customHeight="1" hidden="1">
      <c r="A96" s="21" t="s">
        <v>21</v>
      </c>
      <c r="B96" s="26">
        <v>21.91</v>
      </c>
      <c r="C96" s="27">
        <v>21.11</v>
      </c>
      <c r="D96" s="27"/>
      <c r="E96" s="27"/>
      <c r="F96" s="27"/>
      <c r="G96" s="27"/>
      <c r="H96" s="27">
        <v>23.33</v>
      </c>
      <c r="I96" s="28">
        <v>16.06</v>
      </c>
      <c r="J96" s="26"/>
      <c r="K96" s="30">
        <v>16.37</v>
      </c>
      <c r="L96" s="28">
        <v>14.36</v>
      </c>
      <c r="M96" s="30">
        <v>14.41</v>
      </c>
      <c r="N96" s="26">
        <v>16.81</v>
      </c>
      <c r="O96" s="26"/>
      <c r="P96" s="26">
        <v>16.81</v>
      </c>
      <c r="Q96" s="30">
        <v>9.09</v>
      </c>
    </row>
    <row r="97" spans="1:17" ht="16.5" customHeight="1" hidden="1">
      <c r="A97" s="21" t="s">
        <v>24</v>
      </c>
      <c r="B97" s="26">
        <v>22.74</v>
      </c>
      <c r="C97" s="27">
        <v>21.94</v>
      </c>
      <c r="D97" s="27"/>
      <c r="E97" s="27"/>
      <c r="F97" s="27"/>
      <c r="G97" s="27"/>
      <c r="H97" s="27">
        <v>20.11</v>
      </c>
      <c r="I97" s="28">
        <v>18.19</v>
      </c>
      <c r="J97" s="26"/>
      <c r="K97" s="30">
        <v>17.9</v>
      </c>
      <c r="L97" s="28">
        <v>12.02</v>
      </c>
      <c r="M97" s="30">
        <v>11.52</v>
      </c>
      <c r="N97" s="26">
        <v>16.81</v>
      </c>
      <c r="O97" s="26"/>
      <c r="P97" s="26">
        <v>16.81</v>
      </c>
      <c r="Q97" s="30">
        <v>9.09</v>
      </c>
    </row>
    <row r="98" spans="1:17" ht="16.5" customHeight="1" hidden="1">
      <c r="A98" s="21" t="s">
        <v>20</v>
      </c>
      <c r="B98" s="26">
        <v>22.74</v>
      </c>
      <c r="C98" s="27">
        <v>21.98</v>
      </c>
      <c r="D98" s="27"/>
      <c r="E98" s="27"/>
      <c r="F98" s="27"/>
      <c r="G98" s="27"/>
      <c r="H98" s="27">
        <v>23.85</v>
      </c>
      <c r="I98" s="28">
        <v>18.19</v>
      </c>
      <c r="J98" s="26"/>
      <c r="K98" s="30">
        <v>18.21</v>
      </c>
      <c r="L98" s="28">
        <v>14.7</v>
      </c>
      <c r="M98" s="30">
        <v>14.45</v>
      </c>
      <c r="N98" s="26">
        <v>16.81</v>
      </c>
      <c r="O98" s="26"/>
      <c r="P98" s="26">
        <v>16.81</v>
      </c>
      <c r="Q98" s="30">
        <v>9.09</v>
      </c>
    </row>
    <row r="99" spans="1:17" ht="16.5" customHeight="1" hidden="1">
      <c r="A99" s="21" t="s">
        <v>21</v>
      </c>
      <c r="B99" s="26">
        <v>22.81</v>
      </c>
      <c r="C99" s="27">
        <v>22.01</v>
      </c>
      <c r="D99" s="27"/>
      <c r="E99" s="27"/>
      <c r="F99" s="27"/>
      <c r="G99" s="27"/>
      <c r="H99" s="27">
        <v>25.41</v>
      </c>
      <c r="I99" s="28">
        <v>18.19</v>
      </c>
      <c r="J99" s="26"/>
      <c r="K99" s="30">
        <v>18.5</v>
      </c>
      <c r="L99" s="28">
        <v>16.6</v>
      </c>
      <c r="M99" s="30">
        <v>16.12</v>
      </c>
      <c r="N99" s="26">
        <v>16.81</v>
      </c>
      <c r="O99" s="26"/>
      <c r="P99" s="26">
        <v>16.81</v>
      </c>
      <c r="Q99" s="30">
        <v>9.09</v>
      </c>
    </row>
    <row r="100" spans="1:17" ht="16.5" customHeight="1" hidden="1">
      <c r="A100" s="21" t="s">
        <v>25</v>
      </c>
      <c r="B100" s="26">
        <v>22.4</v>
      </c>
      <c r="C100" s="27">
        <v>21.6</v>
      </c>
      <c r="D100" s="27"/>
      <c r="E100" s="27"/>
      <c r="F100" s="27"/>
      <c r="G100" s="27"/>
      <c r="H100" s="27">
        <v>19.67</v>
      </c>
      <c r="I100" s="28">
        <v>18.19</v>
      </c>
      <c r="J100" s="26"/>
      <c r="K100" s="30">
        <v>17.9</v>
      </c>
      <c r="L100" s="28">
        <v>12.02</v>
      </c>
      <c r="M100" s="30">
        <v>11.52</v>
      </c>
      <c r="N100" s="26">
        <v>16.81</v>
      </c>
      <c r="O100" s="26"/>
      <c r="P100" s="26">
        <v>16.81</v>
      </c>
      <c r="Q100" s="30">
        <v>9.09</v>
      </c>
    </row>
    <row r="101" spans="1:17" ht="16.5" customHeight="1" hidden="1">
      <c r="A101" s="21" t="s">
        <v>20</v>
      </c>
      <c r="B101" s="26">
        <v>22.4</v>
      </c>
      <c r="C101" s="27">
        <v>21.6</v>
      </c>
      <c r="D101" s="27"/>
      <c r="E101" s="27"/>
      <c r="F101" s="27"/>
      <c r="G101" s="27"/>
      <c r="H101" s="27">
        <v>23.71</v>
      </c>
      <c r="I101" s="28">
        <v>18.19</v>
      </c>
      <c r="J101" s="26"/>
      <c r="K101" s="30">
        <v>18.21</v>
      </c>
      <c r="L101" s="28">
        <v>14.8</v>
      </c>
      <c r="M101" s="30">
        <v>14.59</v>
      </c>
      <c r="N101" s="26">
        <v>16.81</v>
      </c>
      <c r="O101" s="26"/>
      <c r="P101" s="26">
        <v>16.81</v>
      </c>
      <c r="Q101" s="30">
        <v>9.09</v>
      </c>
    </row>
    <row r="102" spans="1:17" ht="16.5" customHeight="1" hidden="1">
      <c r="A102" s="21" t="s">
        <v>21</v>
      </c>
      <c r="B102" s="26">
        <v>22.4</v>
      </c>
      <c r="C102" s="27">
        <v>21.6</v>
      </c>
      <c r="D102" s="27"/>
      <c r="E102" s="27"/>
      <c r="F102" s="27"/>
      <c r="G102" s="27"/>
      <c r="H102" s="27">
        <v>25.8</v>
      </c>
      <c r="I102" s="28">
        <v>18.19</v>
      </c>
      <c r="J102" s="26"/>
      <c r="K102" s="30">
        <v>18.5</v>
      </c>
      <c r="L102" s="28">
        <v>16.76</v>
      </c>
      <c r="M102" s="30">
        <v>16.28</v>
      </c>
      <c r="N102" s="26">
        <v>16.81</v>
      </c>
      <c r="O102" s="26"/>
      <c r="P102" s="26">
        <v>16.81</v>
      </c>
      <c r="Q102" s="30">
        <v>9.09</v>
      </c>
    </row>
    <row r="103" spans="1:17" ht="16.5" customHeight="1" hidden="1">
      <c r="A103" s="21" t="s">
        <v>26</v>
      </c>
      <c r="B103" s="26">
        <v>23.17</v>
      </c>
      <c r="C103" s="27">
        <v>22.37</v>
      </c>
      <c r="D103" s="27"/>
      <c r="E103" s="27"/>
      <c r="F103" s="27"/>
      <c r="G103" s="27"/>
      <c r="H103" s="27">
        <v>19.99</v>
      </c>
      <c r="I103" s="28">
        <v>19.19</v>
      </c>
      <c r="J103" s="26"/>
      <c r="K103" s="30">
        <v>17.92</v>
      </c>
      <c r="L103" s="28">
        <v>12.02</v>
      </c>
      <c r="M103" s="30">
        <v>11.52</v>
      </c>
      <c r="N103" s="26">
        <v>16.81</v>
      </c>
      <c r="O103" s="26"/>
      <c r="P103" s="26">
        <v>16.81</v>
      </c>
      <c r="Q103" s="30">
        <v>9.09</v>
      </c>
    </row>
    <row r="104" spans="1:17" ht="16.5" customHeight="1" hidden="1">
      <c r="A104" s="21" t="s">
        <v>20</v>
      </c>
      <c r="B104" s="26">
        <v>23.17</v>
      </c>
      <c r="C104" s="27">
        <v>22.37</v>
      </c>
      <c r="D104" s="27"/>
      <c r="E104" s="27"/>
      <c r="F104" s="27"/>
      <c r="G104" s="27"/>
      <c r="H104" s="27">
        <v>23.88</v>
      </c>
      <c r="I104" s="28">
        <v>19.37</v>
      </c>
      <c r="J104" s="26"/>
      <c r="K104" s="30">
        <v>18.51</v>
      </c>
      <c r="L104" s="28">
        <v>14.72</v>
      </c>
      <c r="M104" s="30">
        <v>14.34</v>
      </c>
      <c r="N104" s="26">
        <v>16.81</v>
      </c>
      <c r="O104" s="26"/>
      <c r="P104" s="26">
        <v>16.81</v>
      </c>
      <c r="Q104" s="30">
        <v>9.09</v>
      </c>
    </row>
    <row r="105" spans="1:17" ht="16.5" customHeight="1" hidden="1">
      <c r="A105" s="21" t="s">
        <v>21</v>
      </c>
      <c r="B105" s="26">
        <v>23.17</v>
      </c>
      <c r="C105" s="27">
        <v>22.37</v>
      </c>
      <c r="D105" s="27"/>
      <c r="E105" s="27"/>
      <c r="F105" s="27"/>
      <c r="G105" s="27"/>
      <c r="H105" s="27">
        <v>26.05</v>
      </c>
      <c r="I105" s="28">
        <v>19.48</v>
      </c>
      <c r="J105" s="26"/>
      <c r="K105" s="30">
        <v>19.12</v>
      </c>
      <c r="L105" s="28">
        <v>17.09</v>
      </c>
      <c r="M105" s="30">
        <v>16.61</v>
      </c>
      <c r="N105" s="26">
        <v>16.81</v>
      </c>
      <c r="O105" s="26"/>
      <c r="P105" s="26">
        <v>16.81</v>
      </c>
      <c r="Q105" s="30">
        <v>9.09</v>
      </c>
    </row>
    <row r="106" spans="1:17" ht="16.5" customHeight="1" hidden="1">
      <c r="A106" s="21" t="s">
        <v>27</v>
      </c>
      <c r="B106" s="26">
        <v>25.52</v>
      </c>
      <c r="C106" s="27">
        <v>24.72</v>
      </c>
      <c r="D106" s="27"/>
      <c r="E106" s="27"/>
      <c r="F106" s="27"/>
      <c r="G106" s="27"/>
      <c r="H106" s="27">
        <v>20.11</v>
      </c>
      <c r="I106" s="28">
        <v>22.39</v>
      </c>
      <c r="J106" s="26"/>
      <c r="K106" s="30">
        <v>17.93</v>
      </c>
      <c r="L106" s="28">
        <v>12.02</v>
      </c>
      <c r="M106" s="30">
        <v>11.52</v>
      </c>
      <c r="N106" s="26">
        <v>16.81</v>
      </c>
      <c r="O106" s="26"/>
      <c r="P106" s="26">
        <v>16.81</v>
      </c>
      <c r="Q106" s="30">
        <v>9.09</v>
      </c>
    </row>
    <row r="107" spans="1:17" ht="16.5" customHeight="1" hidden="1">
      <c r="A107" s="21" t="s">
        <v>20</v>
      </c>
      <c r="B107" s="26">
        <v>25.56</v>
      </c>
      <c r="C107" s="27">
        <v>24.75</v>
      </c>
      <c r="D107" s="27"/>
      <c r="E107" s="27"/>
      <c r="F107" s="27"/>
      <c r="G107" s="27"/>
      <c r="H107" s="27">
        <v>24.33</v>
      </c>
      <c r="I107" s="28">
        <v>22.49</v>
      </c>
      <c r="J107" s="26"/>
      <c r="K107" s="30">
        <v>19.48</v>
      </c>
      <c r="L107" s="28">
        <v>15.37</v>
      </c>
      <c r="M107" s="30">
        <v>15.12</v>
      </c>
      <c r="N107" s="26">
        <v>16.81</v>
      </c>
      <c r="O107" s="26"/>
      <c r="P107" s="26">
        <v>16.81</v>
      </c>
      <c r="Q107" s="30">
        <v>9.09</v>
      </c>
    </row>
    <row r="108" spans="1:17" ht="16.5" customHeight="1" hidden="1">
      <c r="A108" s="21" t="s">
        <v>21</v>
      </c>
      <c r="B108" s="26">
        <v>25.57</v>
      </c>
      <c r="C108" s="27">
        <v>24.77</v>
      </c>
      <c r="D108" s="27"/>
      <c r="E108" s="27"/>
      <c r="F108" s="27"/>
      <c r="G108" s="27"/>
      <c r="H108" s="27">
        <v>26.74</v>
      </c>
      <c r="I108" s="28">
        <v>22.54</v>
      </c>
      <c r="J108" s="26"/>
      <c r="K108" s="30">
        <v>22.08</v>
      </c>
      <c r="L108" s="28">
        <v>18.09</v>
      </c>
      <c r="M108" s="30">
        <v>17.61</v>
      </c>
      <c r="N108" s="26">
        <v>16.81</v>
      </c>
      <c r="O108" s="26"/>
      <c r="P108" s="26">
        <v>16.81</v>
      </c>
      <c r="Q108" s="30">
        <v>9.09</v>
      </c>
    </row>
    <row r="109" spans="1:17" ht="16.5" customHeight="1" hidden="1">
      <c r="A109" s="21" t="s">
        <v>28</v>
      </c>
      <c r="B109" s="26">
        <v>26.05</v>
      </c>
      <c r="C109" s="27">
        <v>25.25</v>
      </c>
      <c r="D109" s="27"/>
      <c r="E109" s="27"/>
      <c r="F109" s="27"/>
      <c r="G109" s="27"/>
      <c r="H109" s="27">
        <v>23.98</v>
      </c>
      <c r="I109" s="28">
        <v>22.9</v>
      </c>
      <c r="J109" s="26"/>
      <c r="K109" s="30">
        <v>17.93</v>
      </c>
      <c r="L109" s="28">
        <v>15.23</v>
      </c>
      <c r="M109" s="30">
        <v>14.39</v>
      </c>
      <c r="N109" s="26">
        <v>16.81</v>
      </c>
      <c r="O109" s="26"/>
      <c r="P109" s="26">
        <v>16.81</v>
      </c>
      <c r="Q109" s="30">
        <v>9.09</v>
      </c>
    </row>
    <row r="110" spans="1:17" ht="16.5" customHeight="1" hidden="1">
      <c r="A110" s="21" t="s">
        <v>20</v>
      </c>
      <c r="B110" s="26">
        <v>26.05</v>
      </c>
      <c r="C110" s="27">
        <v>25.25</v>
      </c>
      <c r="D110" s="27"/>
      <c r="E110" s="27"/>
      <c r="F110" s="27"/>
      <c r="G110" s="27"/>
      <c r="H110" s="27">
        <v>24.56</v>
      </c>
      <c r="I110" s="28">
        <v>22.9</v>
      </c>
      <c r="J110" s="26"/>
      <c r="K110" s="30">
        <v>19.68</v>
      </c>
      <c r="L110" s="28">
        <v>17.26</v>
      </c>
      <c r="M110" s="30">
        <v>16.06</v>
      </c>
      <c r="N110" s="26">
        <v>16.81</v>
      </c>
      <c r="O110" s="26"/>
      <c r="P110" s="26">
        <v>16.81</v>
      </c>
      <c r="Q110" s="30">
        <v>9.09</v>
      </c>
    </row>
    <row r="111" spans="1:17" ht="16.5" customHeight="1" hidden="1">
      <c r="A111" s="21" t="s">
        <v>21</v>
      </c>
      <c r="B111" s="26">
        <v>26.05</v>
      </c>
      <c r="C111" s="27">
        <v>25.25</v>
      </c>
      <c r="D111" s="27"/>
      <c r="E111" s="27"/>
      <c r="F111" s="27"/>
      <c r="G111" s="27"/>
      <c r="H111" s="27">
        <v>27.12</v>
      </c>
      <c r="I111" s="28">
        <v>22.9</v>
      </c>
      <c r="J111" s="26"/>
      <c r="K111" s="30">
        <v>22.74</v>
      </c>
      <c r="L111" s="28">
        <v>18.44</v>
      </c>
      <c r="M111" s="30">
        <v>17.96</v>
      </c>
      <c r="N111" s="26">
        <v>16.81</v>
      </c>
      <c r="O111" s="26"/>
      <c r="P111" s="26">
        <v>16.81</v>
      </c>
      <c r="Q111" s="30">
        <v>9.09</v>
      </c>
    </row>
    <row r="112" spans="1:17" ht="16.5" customHeight="1" hidden="1">
      <c r="A112" s="21" t="s">
        <v>29</v>
      </c>
      <c r="B112" s="26">
        <v>27.35</v>
      </c>
      <c r="C112" s="27">
        <v>26.55</v>
      </c>
      <c r="D112" s="27"/>
      <c r="E112" s="27"/>
      <c r="F112" s="27"/>
      <c r="G112" s="27"/>
      <c r="H112" s="27">
        <v>26.53</v>
      </c>
      <c r="I112" s="28">
        <v>23.84</v>
      </c>
      <c r="J112" s="26"/>
      <c r="K112" s="30">
        <v>17.93</v>
      </c>
      <c r="L112" s="28">
        <v>16.54</v>
      </c>
      <c r="M112" s="30">
        <v>15.86</v>
      </c>
      <c r="N112" s="26">
        <v>16.81</v>
      </c>
      <c r="O112" s="26"/>
      <c r="P112" s="26">
        <v>16.81</v>
      </c>
      <c r="Q112" s="30">
        <v>9.09</v>
      </c>
    </row>
    <row r="113" spans="1:17" ht="16.5" customHeight="1" hidden="1">
      <c r="A113" s="21" t="s">
        <v>20</v>
      </c>
      <c r="B113" s="26">
        <v>27.38</v>
      </c>
      <c r="C113" s="27">
        <v>26.58</v>
      </c>
      <c r="D113" s="27"/>
      <c r="E113" s="27"/>
      <c r="F113" s="27"/>
      <c r="G113" s="27"/>
      <c r="H113" s="27">
        <v>27.43</v>
      </c>
      <c r="I113" s="28">
        <v>23.86</v>
      </c>
      <c r="J113" s="26"/>
      <c r="K113" s="30">
        <v>19.93</v>
      </c>
      <c r="L113" s="28">
        <v>18.73</v>
      </c>
      <c r="M113" s="30">
        <v>17.57</v>
      </c>
      <c r="N113" s="26">
        <v>16.81</v>
      </c>
      <c r="O113" s="26"/>
      <c r="P113" s="26">
        <v>16.81</v>
      </c>
      <c r="Q113" s="30">
        <v>9.09</v>
      </c>
    </row>
    <row r="114" spans="1:17" ht="16.5" customHeight="1" hidden="1">
      <c r="A114" s="21" t="s">
        <v>21</v>
      </c>
      <c r="B114" s="26">
        <v>27.4</v>
      </c>
      <c r="C114" s="27">
        <v>26.6</v>
      </c>
      <c r="D114" s="27"/>
      <c r="E114" s="27"/>
      <c r="F114" s="27"/>
      <c r="G114" s="27"/>
      <c r="H114" s="27">
        <v>27.86</v>
      </c>
      <c r="I114" s="28">
        <v>23.87</v>
      </c>
      <c r="J114" s="26"/>
      <c r="K114" s="30">
        <v>23.58</v>
      </c>
      <c r="L114" s="28">
        <v>20.01</v>
      </c>
      <c r="M114" s="30">
        <v>19.53</v>
      </c>
      <c r="N114" s="26">
        <v>16.81</v>
      </c>
      <c r="O114" s="26"/>
      <c r="P114" s="26">
        <v>16.81</v>
      </c>
      <c r="Q114" s="30">
        <v>9.09</v>
      </c>
    </row>
    <row r="115" spans="1:17" ht="16.5" customHeight="1" hidden="1">
      <c r="A115" s="21" t="s">
        <v>30</v>
      </c>
      <c r="B115" s="26">
        <v>27.17</v>
      </c>
      <c r="C115" s="27">
        <v>26.37</v>
      </c>
      <c r="D115" s="27"/>
      <c r="E115" s="27"/>
      <c r="F115" s="27"/>
      <c r="G115" s="27"/>
      <c r="H115" s="27">
        <v>26.91</v>
      </c>
      <c r="I115" s="28">
        <v>24.05</v>
      </c>
      <c r="J115" s="26"/>
      <c r="K115" s="30">
        <v>17.93</v>
      </c>
      <c r="L115" s="28">
        <v>16.57</v>
      </c>
      <c r="M115" s="30">
        <v>15.79</v>
      </c>
      <c r="N115" s="26">
        <v>16.81</v>
      </c>
      <c r="O115" s="26"/>
      <c r="P115" s="26">
        <v>16.81</v>
      </c>
      <c r="Q115" s="30">
        <v>9.09</v>
      </c>
    </row>
    <row r="116" spans="1:17" ht="16.5" customHeight="1" hidden="1">
      <c r="A116" s="21" t="s">
        <v>20</v>
      </c>
      <c r="B116" s="26">
        <v>27.18</v>
      </c>
      <c r="C116" s="27">
        <v>26.38</v>
      </c>
      <c r="D116" s="27"/>
      <c r="E116" s="27"/>
      <c r="F116" s="27"/>
      <c r="G116" s="27"/>
      <c r="H116" s="27">
        <v>27.55</v>
      </c>
      <c r="I116" s="28">
        <v>24.05</v>
      </c>
      <c r="J116" s="26"/>
      <c r="K116" s="30">
        <v>19.99</v>
      </c>
      <c r="L116" s="28">
        <v>18.74</v>
      </c>
      <c r="M116" s="30">
        <v>17.53</v>
      </c>
      <c r="N116" s="26">
        <v>16.81</v>
      </c>
      <c r="O116" s="26"/>
      <c r="P116" s="26">
        <v>16.81</v>
      </c>
      <c r="Q116" s="30">
        <v>9.09</v>
      </c>
    </row>
    <row r="117" spans="1:17" ht="16.5" customHeight="1" hidden="1">
      <c r="A117" s="21" t="s">
        <v>21</v>
      </c>
      <c r="B117" s="26">
        <v>27.19</v>
      </c>
      <c r="C117" s="27">
        <v>26.39</v>
      </c>
      <c r="D117" s="27"/>
      <c r="E117" s="27"/>
      <c r="F117" s="27"/>
      <c r="G117" s="27"/>
      <c r="H117" s="27">
        <v>27.96</v>
      </c>
      <c r="I117" s="28">
        <v>24.05</v>
      </c>
      <c r="J117" s="26"/>
      <c r="K117" s="30">
        <v>23.76</v>
      </c>
      <c r="L117" s="28">
        <v>20.01</v>
      </c>
      <c r="M117" s="30">
        <v>19.52</v>
      </c>
      <c r="N117" s="26">
        <v>16.81</v>
      </c>
      <c r="O117" s="26"/>
      <c r="P117" s="26">
        <v>16.81</v>
      </c>
      <c r="Q117" s="30">
        <v>9.09</v>
      </c>
    </row>
    <row r="118" spans="1:17" ht="16.5" customHeight="1" hidden="1">
      <c r="A118" s="21" t="s">
        <v>31</v>
      </c>
      <c r="B118" s="26">
        <v>25.44</v>
      </c>
      <c r="C118" s="27">
        <v>24.64</v>
      </c>
      <c r="D118" s="27"/>
      <c r="E118" s="27"/>
      <c r="F118" s="27"/>
      <c r="G118" s="27"/>
      <c r="H118" s="27">
        <v>26.17</v>
      </c>
      <c r="I118" s="28">
        <v>22.94</v>
      </c>
      <c r="J118" s="26"/>
      <c r="K118" s="30">
        <v>17.93</v>
      </c>
      <c r="L118" s="28">
        <v>16.48</v>
      </c>
      <c r="M118" s="30">
        <v>15.7</v>
      </c>
      <c r="N118" s="26">
        <v>16.81</v>
      </c>
      <c r="O118" s="26"/>
      <c r="P118" s="26">
        <v>16.81</v>
      </c>
      <c r="Q118" s="30">
        <v>9.09</v>
      </c>
    </row>
    <row r="119" spans="1:17" ht="16.5" customHeight="1" hidden="1">
      <c r="A119" s="21" t="s">
        <v>20</v>
      </c>
      <c r="B119" s="26">
        <v>25.44</v>
      </c>
      <c r="C119" s="27">
        <v>24.64</v>
      </c>
      <c r="D119" s="27"/>
      <c r="E119" s="27"/>
      <c r="F119" s="27"/>
      <c r="G119" s="27"/>
      <c r="H119" s="27">
        <v>27.17</v>
      </c>
      <c r="I119" s="28">
        <v>22.94</v>
      </c>
      <c r="J119" s="26"/>
      <c r="K119" s="30">
        <v>19.66</v>
      </c>
      <c r="L119" s="28">
        <v>18.58</v>
      </c>
      <c r="M119" s="30">
        <v>17.39</v>
      </c>
      <c r="N119" s="26">
        <v>16.81</v>
      </c>
      <c r="O119" s="26"/>
      <c r="P119" s="26">
        <v>16.81</v>
      </c>
      <c r="Q119" s="30">
        <v>9.09</v>
      </c>
    </row>
    <row r="120" spans="1:17" ht="16.5" customHeight="1" hidden="1">
      <c r="A120" s="21" t="s">
        <v>21</v>
      </c>
      <c r="B120" s="26">
        <v>25.44</v>
      </c>
      <c r="C120" s="27">
        <v>24.64</v>
      </c>
      <c r="D120" s="27"/>
      <c r="E120" s="27"/>
      <c r="F120" s="27"/>
      <c r="G120" s="27"/>
      <c r="H120" s="27">
        <v>26.67</v>
      </c>
      <c r="I120" s="28">
        <v>22.94</v>
      </c>
      <c r="J120" s="26"/>
      <c r="K120" s="30">
        <v>22.68</v>
      </c>
      <c r="L120" s="28">
        <v>19.8</v>
      </c>
      <c r="M120" s="30">
        <v>19.32</v>
      </c>
      <c r="N120" s="26">
        <v>16.81</v>
      </c>
      <c r="O120" s="26"/>
      <c r="P120" s="26">
        <v>16.81</v>
      </c>
      <c r="Q120" s="30">
        <v>9.09</v>
      </c>
    </row>
    <row r="121" spans="1:17" ht="16.5" customHeight="1" hidden="1">
      <c r="A121" s="21" t="s">
        <v>32</v>
      </c>
      <c r="B121" s="26">
        <v>25.46</v>
      </c>
      <c r="C121" s="27">
        <v>24.66</v>
      </c>
      <c r="D121" s="27"/>
      <c r="E121" s="27"/>
      <c r="F121" s="27"/>
      <c r="G121" s="27"/>
      <c r="H121" s="27">
        <v>25.36</v>
      </c>
      <c r="I121" s="28">
        <v>23.01</v>
      </c>
      <c r="J121" s="26"/>
      <c r="K121" s="30">
        <v>17.93</v>
      </c>
      <c r="L121" s="28">
        <v>16.69</v>
      </c>
      <c r="M121" s="30">
        <v>15.91</v>
      </c>
      <c r="N121" s="26">
        <v>16.81</v>
      </c>
      <c r="O121" s="26"/>
      <c r="P121" s="26">
        <v>16.81</v>
      </c>
      <c r="Q121" s="30">
        <v>9.09</v>
      </c>
    </row>
    <row r="122" spans="1:17" ht="16.5" customHeight="1" hidden="1">
      <c r="A122" s="21" t="s">
        <v>20</v>
      </c>
      <c r="B122" s="26">
        <v>25.46</v>
      </c>
      <c r="C122" s="27">
        <v>24.66</v>
      </c>
      <c r="D122" s="27"/>
      <c r="E122" s="27"/>
      <c r="F122" s="27"/>
      <c r="G122" s="27"/>
      <c r="H122" s="27">
        <v>26.79</v>
      </c>
      <c r="I122" s="28">
        <v>23.01</v>
      </c>
      <c r="J122" s="26"/>
      <c r="K122" s="30">
        <v>19.67</v>
      </c>
      <c r="L122" s="28">
        <v>18.63</v>
      </c>
      <c r="M122" s="30">
        <v>17.49</v>
      </c>
      <c r="N122" s="26">
        <v>16.81</v>
      </c>
      <c r="O122" s="26"/>
      <c r="P122" s="26">
        <v>16.81</v>
      </c>
      <c r="Q122" s="30">
        <v>9.09</v>
      </c>
    </row>
    <row r="123" spans="1:17" ht="16.5" customHeight="1" hidden="1">
      <c r="A123" s="21" t="s">
        <v>21</v>
      </c>
      <c r="B123" s="26">
        <v>25.46</v>
      </c>
      <c r="C123" s="27">
        <v>24.66</v>
      </c>
      <c r="D123" s="27"/>
      <c r="E123" s="27"/>
      <c r="F123" s="27"/>
      <c r="G123" s="27"/>
      <c r="H123" s="27">
        <v>27.56</v>
      </c>
      <c r="I123" s="28">
        <v>23.01</v>
      </c>
      <c r="J123" s="26"/>
      <c r="K123" s="30">
        <v>22.72</v>
      </c>
      <c r="L123" s="28">
        <v>19.76</v>
      </c>
      <c r="M123" s="30">
        <v>19.28</v>
      </c>
      <c r="N123" s="26">
        <v>16.81</v>
      </c>
      <c r="O123" s="26"/>
      <c r="P123" s="26">
        <v>16.81</v>
      </c>
      <c r="Q123" s="30">
        <v>9.09</v>
      </c>
    </row>
    <row r="124" spans="1:17" ht="16.5" customHeight="1" hidden="1">
      <c r="A124" s="21" t="s">
        <v>35</v>
      </c>
      <c r="B124" s="22">
        <f>AVERAGEA(B127,B130,B133,B136,B139,B142,B145,B148,B151,B154,B157,B160)</f>
        <v>27.540246913580248</v>
      </c>
      <c r="C124" s="23">
        <f>AVERAGEA(C127,C130,C133,C136,C139,C142,C145,C148,C151,C154,C157,C160)</f>
        <v>26.75018817204301</v>
      </c>
      <c r="D124" s="23"/>
      <c r="E124" s="23"/>
      <c r="F124" s="22"/>
      <c r="G124" s="22"/>
      <c r="H124" s="23">
        <f aca="true" t="shared" si="7" ref="H124:Q124">AVERAGEA(H127,H130,H133,H136,H139,H142,H145,H148,H151,H154,H157,H160)</f>
        <v>26.8725</v>
      </c>
      <c r="I124" s="24">
        <f t="shared" si="7"/>
        <v>25.560833333333335</v>
      </c>
      <c r="J124" s="22">
        <f>AVERAGEA(J127,J130,J133,J136,J139,J142,J145,J148,J151,J154,J157,J160)</f>
        <v>25.061666666666667</v>
      </c>
      <c r="K124" s="25">
        <f t="shared" si="7"/>
        <v>25.366666666666664</v>
      </c>
      <c r="L124" s="24">
        <f t="shared" si="7"/>
        <v>17.218037634408603</v>
      </c>
      <c r="M124" s="25">
        <f t="shared" si="7"/>
        <v>16.348118279569896</v>
      </c>
      <c r="N124" s="22">
        <f t="shared" si="7"/>
        <v>16.81</v>
      </c>
      <c r="O124" s="22"/>
      <c r="P124" s="22">
        <f t="shared" si="7"/>
        <v>16.81</v>
      </c>
      <c r="Q124" s="25">
        <f t="shared" si="7"/>
        <v>9.090000000000002</v>
      </c>
    </row>
    <row r="125" spans="1:17" ht="16.5" customHeight="1" hidden="1">
      <c r="A125" s="21" t="s">
        <v>17</v>
      </c>
      <c r="B125" s="22">
        <f>AVERAGE(B128,B131,B134,B137,B140,B143,B146,B149,B152,B155,B158,B161)</f>
        <v>27.57909026917882</v>
      </c>
      <c r="C125" s="23">
        <f>AVERAGE(C128,C131,C134,C137,C140,C143,C146,C149,C152,C155,C158,C161)</f>
        <v>26.785230802358285</v>
      </c>
      <c r="D125" s="23"/>
      <c r="E125" s="23"/>
      <c r="F125" s="22"/>
      <c r="G125" s="22"/>
      <c r="H125" s="23">
        <f aca="true" t="shared" si="8" ref="H125:Q126">AVERAGE(H128,H131,H134,H137,H140,H143,H146,H149,H152,H155,H158,H161)</f>
        <v>28.420603199306907</v>
      </c>
      <c r="I125" s="24">
        <f t="shared" si="8"/>
        <v>25.588820068911517</v>
      </c>
      <c r="J125" s="22">
        <f>AVERAGE(J128,J131,J134,J137,J140,J143,J146,J149,J152,J155,J158,J161)</f>
        <v>25.08666666666667</v>
      </c>
      <c r="K125" s="25">
        <f t="shared" si="8"/>
        <v>25.366666666666664</v>
      </c>
      <c r="L125" s="24">
        <f t="shared" si="8"/>
        <v>18.112031228395317</v>
      </c>
      <c r="M125" s="25">
        <f t="shared" si="8"/>
        <v>17.29350002758618</v>
      </c>
      <c r="N125" s="22">
        <f t="shared" si="8"/>
        <v>16.81</v>
      </c>
      <c r="O125" s="22"/>
      <c r="P125" s="22">
        <f t="shared" si="8"/>
        <v>16.81</v>
      </c>
      <c r="Q125" s="25">
        <f t="shared" si="8"/>
        <v>9.090000000000002</v>
      </c>
    </row>
    <row r="126" spans="1:17" ht="16.5" customHeight="1" hidden="1">
      <c r="A126" s="21" t="s">
        <v>18</v>
      </c>
      <c r="B126" s="22">
        <f>AVERAGE(B129,B132,B135,B138,B141,B144,B147,B150,B153,B156,B159,B162)</f>
        <v>27.657530864197536</v>
      </c>
      <c r="C126" s="23">
        <f>AVERAGE(C129,C132,C135,C138,C141,C144,C147,C150,C153,C156,C159,C162)</f>
        <v>26.86268817204301</v>
      </c>
      <c r="D126" s="23"/>
      <c r="E126" s="23"/>
      <c r="F126" s="22"/>
      <c r="G126" s="22"/>
      <c r="H126" s="23">
        <f t="shared" si="8"/>
        <v>29.25268817204301</v>
      </c>
      <c r="I126" s="24">
        <f t="shared" si="8"/>
        <v>25.609274193548387</v>
      </c>
      <c r="J126" s="22">
        <f>AVERAGE(J129,J132,J135,J138,J141,J144,J147,J150,J153,J156,J159,J162)</f>
        <v>25.183333333333334</v>
      </c>
      <c r="K126" s="25">
        <f t="shared" si="8"/>
        <v>25.366666666666664</v>
      </c>
      <c r="L126" s="24">
        <f t="shared" si="8"/>
        <v>19.265618279569892</v>
      </c>
      <c r="M126" s="25">
        <f t="shared" si="8"/>
        <v>18.785618279569892</v>
      </c>
      <c r="N126" s="22">
        <f t="shared" si="8"/>
        <v>16.81</v>
      </c>
      <c r="O126" s="22"/>
      <c r="P126" s="22">
        <f t="shared" si="8"/>
        <v>16.81</v>
      </c>
      <c r="Q126" s="25">
        <f t="shared" si="8"/>
        <v>9.090000000000002</v>
      </c>
    </row>
    <row r="127" spans="1:17" ht="16.5" customHeight="1" hidden="1">
      <c r="A127" s="21" t="s">
        <v>19</v>
      </c>
      <c r="B127" s="26">
        <v>26.67</v>
      </c>
      <c r="C127" s="27">
        <v>25.92</v>
      </c>
      <c r="D127" s="27"/>
      <c r="E127" s="30"/>
      <c r="F127" s="30"/>
      <c r="G127" s="30"/>
      <c r="H127" s="27">
        <v>26.04</v>
      </c>
      <c r="I127" s="28">
        <v>24.17</v>
      </c>
      <c r="J127" s="26">
        <v>23.65</v>
      </c>
      <c r="K127" s="30">
        <v>23.88</v>
      </c>
      <c r="L127" s="28">
        <v>17.19</v>
      </c>
      <c r="M127" s="30">
        <v>16.41</v>
      </c>
      <c r="N127" s="26">
        <v>16.81</v>
      </c>
      <c r="O127" s="26"/>
      <c r="P127" s="26">
        <v>16.81</v>
      </c>
      <c r="Q127" s="30">
        <v>9.09</v>
      </c>
    </row>
    <row r="128" spans="1:17" ht="16.5" customHeight="1" hidden="1">
      <c r="A128" s="21" t="s">
        <v>20</v>
      </c>
      <c r="B128" s="26">
        <v>26.72</v>
      </c>
      <c r="C128" s="27">
        <v>25.92</v>
      </c>
      <c r="D128" s="27"/>
      <c r="E128" s="27"/>
      <c r="F128" s="27"/>
      <c r="G128" s="27"/>
      <c r="H128" s="27">
        <v>27.7</v>
      </c>
      <c r="I128" s="28">
        <v>24.17</v>
      </c>
      <c r="J128" s="26">
        <v>23.67</v>
      </c>
      <c r="K128" s="30">
        <v>23.88</v>
      </c>
      <c r="L128" s="28">
        <v>18.97</v>
      </c>
      <c r="M128" s="30">
        <v>17.87</v>
      </c>
      <c r="N128" s="26">
        <v>16.81</v>
      </c>
      <c r="O128" s="26"/>
      <c r="P128" s="26">
        <v>16.81</v>
      </c>
      <c r="Q128" s="30">
        <v>9.09</v>
      </c>
    </row>
    <row r="129" spans="1:17" ht="16.5" customHeight="1" hidden="1">
      <c r="A129" s="21" t="s">
        <v>21</v>
      </c>
      <c r="B129" s="26">
        <v>26.72</v>
      </c>
      <c r="C129" s="27">
        <v>25.92</v>
      </c>
      <c r="D129" s="27"/>
      <c r="E129" s="27"/>
      <c r="F129" s="27"/>
      <c r="G129" s="27"/>
      <c r="H129" s="27">
        <v>28.11</v>
      </c>
      <c r="I129" s="28">
        <v>24.17</v>
      </c>
      <c r="J129" s="26">
        <v>23.67</v>
      </c>
      <c r="K129" s="30">
        <v>23.88</v>
      </c>
      <c r="L129" s="28">
        <v>20.01</v>
      </c>
      <c r="M129" s="30">
        <v>19.53</v>
      </c>
      <c r="N129" s="26">
        <v>16.81</v>
      </c>
      <c r="O129" s="26"/>
      <c r="P129" s="26">
        <v>16.81</v>
      </c>
      <c r="Q129" s="30">
        <v>9.09</v>
      </c>
    </row>
    <row r="130" spans="1:17" ht="16.5" customHeight="1" hidden="1">
      <c r="A130" s="21" t="s">
        <v>22</v>
      </c>
      <c r="B130" s="26">
        <v>26.51</v>
      </c>
      <c r="C130" s="27">
        <v>25.71</v>
      </c>
      <c r="D130" s="27"/>
      <c r="E130" s="27"/>
      <c r="F130" s="27"/>
      <c r="G130" s="27"/>
      <c r="H130" s="27">
        <v>26.37</v>
      </c>
      <c r="I130" s="28">
        <v>24.42</v>
      </c>
      <c r="J130" s="26">
        <v>23.92</v>
      </c>
      <c r="K130" s="30">
        <v>24.13</v>
      </c>
      <c r="L130" s="28">
        <v>17.21</v>
      </c>
      <c r="M130" s="30">
        <v>16.38</v>
      </c>
      <c r="N130" s="26">
        <v>16.81</v>
      </c>
      <c r="O130" s="26"/>
      <c r="P130" s="26">
        <v>16.81</v>
      </c>
      <c r="Q130" s="30">
        <v>9.09</v>
      </c>
    </row>
    <row r="131" spans="1:17" ht="16.5" customHeight="1" hidden="1">
      <c r="A131" s="21" t="s">
        <v>20</v>
      </c>
      <c r="B131" s="26">
        <v>26.51</v>
      </c>
      <c r="C131" s="27">
        <v>25.71</v>
      </c>
      <c r="D131" s="27"/>
      <c r="E131" s="27"/>
      <c r="F131" s="27"/>
      <c r="G131" s="27"/>
      <c r="H131" s="27">
        <v>27.72</v>
      </c>
      <c r="I131" s="28">
        <v>24.42</v>
      </c>
      <c r="J131" s="26">
        <v>23.92</v>
      </c>
      <c r="K131" s="30">
        <v>24.13</v>
      </c>
      <c r="L131" s="28">
        <v>18.74</v>
      </c>
      <c r="M131" s="30">
        <v>17.63</v>
      </c>
      <c r="N131" s="26">
        <v>16.81</v>
      </c>
      <c r="O131" s="26"/>
      <c r="P131" s="26">
        <v>16.81</v>
      </c>
      <c r="Q131" s="30">
        <v>9.09</v>
      </c>
    </row>
    <row r="132" spans="1:17" ht="16.5" customHeight="1" hidden="1">
      <c r="A132" s="21" t="s">
        <v>21</v>
      </c>
      <c r="B132" s="26">
        <v>26.51</v>
      </c>
      <c r="C132" s="27">
        <v>25.71</v>
      </c>
      <c r="D132" s="27"/>
      <c r="E132" s="27"/>
      <c r="F132" s="27"/>
      <c r="G132" s="27"/>
      <c r="H132" s="27">
        <v>28.04</v>
      </c>
      <c r="I132" s="28">
        <v>24.42</v>
      </c>
      <c r="J132" s="26">
        <v>23.92</v>
      </c>
      <c r="K132" s="30">
        <v>24.13</v>
      </c>
      <c r="L132" s="28">
        <v>20.54</v>
      </c>
      <c r="M132" s="30">
        <v>20.06</v>
      </c>
      <c r="N132" s="26">
        <v>16.81</v>
      </c>
      <c r="O132" s="26"/>
      <c r="P132" s="26">
        <v>16.81</v>
      </c>
      <c r="Q132" s="30">
        <v>9.09</v>
      </c>
    </row>
    <row r="133" spans="1:17" ht="16.5" customHeight="1" hidden="1">
      <c r="A133" s="21" t="s">
        <v>23</v>
      </c>
      <c r="B133" s="26">
        <v>26.89</v>
      </c>
      <c r="C133" s="27">
        <v>26.09</v>
      </c>
      <c r="D133" s="27"/>
      <c r="E133" s="27"/>
      <c r="F133" s="27"/>
      <c r="G133" s="27"/>
      <c r="H133" s="27">
        <v>26.16</v>
      </c>
      <c r="I133" s="28">
        <v>25.35</v>
      </c>
      <c r="J133" s="26">
        <v>24.85</v>
      </c>
      <c r="K133" s="30">
        <v>25.07</v>
      </c>
      <c r="L133" s="28">
        <v>17.3</v>
      </c>
      <c r="M133" s="30">
        <v>16.44</v>
      </c>
      <c r="N133" s="26">
        <v>16.81</v>
      </c>
      <c r="O133" s="26"/>
      <c r="P133" s="26">
        <v>16.81</v>
      </c>
      <c r="Q133" s="30">
        <v>9.09</v>
      </c>
    </row>
    <row r="134" spans="1:17" ht="16.5" customHeight="1" hidden="1">
      <c r="A134" s="21" t="s">
        <v>20</v>
      </c>
      <c r="B134" s="26">
        <v>26.9</v>
      </c>
      <c r="C134" s="27">
        <v>26.1</v>
      </c>
      <c r="D134" s="27"/>
      <c r="E134" s="27"/>
      <c r="F134" s="27"/>
      <c r="G134" s="27"/>
      <c r="H134" s="27">
        <v>27.51</v>
      </c>
      <c r="I134" s="28">
        <v>25.36</v>
      </c>
      <c r="J134" s="26">
        <v>24.85</v>
      </c>
      <c r="K134" s="30">
        <v>25.07</v>
      </c>
      <c r="L134" s="28">
        <v>18.47</v>
      </c>
      <c r="M134" s="30">
        <v>17.43</v>
      </c>
      <c r="N134" s="26">
        <v>16.81</v>
      </c>
      <c r="O134" s="26"/>
      <c r="P134" s="26">
        <v>16.81</v>
      </c>
      <c r="Q134" s="30">
        <v>9.09</v>
      </c>
    </row>
    <row r="135" spans="1:17" ht="16.5" customHeight="1" hidden="1">
      <c r="A135" s="21" t="s">
        <v>21</v>
      </c>
      <c r="B135" s="26">
        <v>26.9</v>
      </c>
      <c r="C135" s="27">
        <v>26.1</v>
      </c>
      <c r="D135" s="27"/>
      <c r="E135" s="27"/>
      <c r="F135" s="27"/>
      <c r="G135" s="27"/>
      <c r="H135" s="27">
        <v>27.96</v>
      </c>
      <c r="I135" s="28">
        <v>25.36</v>
      </c>
      <c r="J135" s="26">
        <v>24.86</v>
      </c>
      <c r="K135" s="30">
        <v>25.07</v>
      </c>
      <c r="L135" s="28">
        <v>20.32</v>
      </c>
      <c r="M135" s="30">
        <v>19.84</v>
      </c>
      <c r="N135" s="26">
        <v>16.81</v>
      </c>
      <c r="O135" s="26"/>
      <c r="P135" s="26">
        <v>16.81</v>
      </c>
      <c r="Q135" s="30">
        <v>9.09</v>
      </c>
    </row>
    <row r="136" spans="1:17" ht="16.5" customHeight="1" hidden="1">
      <c r="A136" s="21" t="s">
        <v>24</v>
      </c>
      <c r="B136" s="26">
        <v>27.94</v>
      </c>
      <c r="C136" s="27">
        <v>27.14</v>
      </c>
      <c r="D136" s="27"/>
      <c r="E136" s="27"/>
      <c r="F136" s="27"/>
      <c r="G136" s="27"/>
      <c r="H136" s="27">
        <v>26.56</v>
      </c>
      <c r="I136" s="28">
        <v>26.19</v>
      </c>
      <c r="J136" s="26">
        <v>25.69</v>
      </c>
      <c r="K136" s="30">
        <v>26.03</v>
      </c>
      <c r="L136" s="28">
        <v>17.64</v>
      </c>
      <c r="M136" s="30">
        <v>16.78</v>
      </c>
      <c r="N136" s="26">
        <v>16.81</v>
      </c>
      <c r="O136" s="26"/>
      <c r="P136" s="26">
        <v>16.81</v>
      </c>
      <c r="Q136" s="30">
        <v>9.09</v>
      </c>
    </row>
    <row r="137" spans="1:17" ht="16.5" customHeight="1" hidden="1">
      <c r="A137" s="21" t="s">
        <v>20</v>
      </c>
      <c r="B137" s="26">
        <v>28.02</v>
      </c>
      <c r="C137" s="27">
        <v>27.22</v>
      </c>
      <c r="D137" s="27"/>
      <c r="E137" s="27"/>
      <c r="F137" s="27"/>
      <c r="G137" s="27"/>
      <c r="H137" s="27">
        <v>28.42</v>
      </c>
      <c r="I137" s="28">
        <v>26.27</v>
      </c>
      <c r="J137" s="26">
        <v>25.71</v>
      </c>
      <c r="K137" s="30">
        <v>26.03</v>
      </c>
      <c r="L137" s="28">
        <v>18.59</v>
      </c>
      <c r="M137" s="30">
        <v>17.62</v>
      </c>
      <c r="N137" s="26">
        <v>16.81</v>
      </c>
      <c r="O137" s="26"/>
      <c r="P137" s="26">
        <v>16.81</v>
      </c>
      <c r="Q137" s="30">
        <v>9.09</v>
      </c>
    </row>
    <row r="138" spans="1:17" ht="16.5" customHeight="1" hidden="1">
      <c r="A138" s="21" t="s">
        <v>21</v>
      </c>
      <c r="B138" s="26">
        <v>28.06</v>
      </c>
      <c r="C138" s="27">
        <v>27.26</v>
      </c>
      <c r="D138" s="27"/>
      <c r="E138" s="27"/>
      <c r="F138" s="27"/>
      <c r="G138" s="27"/>
      <c r="H138" s="27">
        <v>28.77</v>
      </c>
      <c r="I138" s="28">
        <v>26.31</v>
      </c>
      <c r="J138" s="26">
        <v>25.81</v>
      </c>
      <c r="K138" s="30">
        <v>26.03</v>
      </c>
      <c r="L138" s="28">
        <v>20.22</v>
      </c>
      <c r="M138" s="30">
        <v>19.74</v>
      </c>
      <c r="N138" s="26">
        <v>16.81</v>
      </c>
      <c r="O138" s="26"/>
      <c r="P138" s="26">
        <v>16.81</v>
      </c>
      <c r="Q138" s="30">
        <v>9.09</v>
      </c>
    </row>
    <row r="139" spans="1:17" ht="16.5" customHeight="1" hidden="1">
      <c r="A139" s="21" t="s">
        <v>25</v>
      </c>
      <c r="B139" s="26">
        <v>28.99</v>
      </c>
      <c r="C139" s="27">
        <v>28.19</v>
      </c>
      <c r="D139" s="27"/>
      <c r="E139" s="27"/>
      <c r="F139" s="27"/>
      <c r="G139" s="27"/>
      <c r="H139" s="27">
        <v>27.4</v>
      </c>
      <c r="I139" s="28">
        <v>26.34</v>
      </c>
      <c r="J139" s="26">
        <v>25.84</v>
      </c>
      <c r="K139" s="30">
        <v>26.19</v>
      </c>
      <c r="L139" s="28">
        <v>17.73</v>
      </c>
      <c r="M139" s="30">
        <v>16.87</v>
      </c>
      <c r="N139" s="26">
        <v>16.81</v>
      </c>
      <c r="O139" s="26"/>
      <c r="P139" s="26">
        <v>16.81</v>
      </c>
      <c r="Q139" s="30">
        <v>9.09</v>
      </c>
    </row>
    <row r="140" spans="1:17" ht="16.5" customHeight="1" hidden="1">
      <c r="A140" s="21" t="s">
        <v>20</v>
      </c>
      <c r="B140" s="26">
        <v>29.11</v>
      </c>
      <c r="C140" s="27">
        <v>28.31</v>
      </c>
      <c r="D140" s="27"/>
      <c r="E140" s="27"/>
      <c r="F140" s="27"/>
      <c r="G140" s="27"/>
      <c r="H140" s="27">
        <v>29.170453736604934</v>
      </c>
      <c r="I140" s="28">
        <v>26.45</v>
      </c>
      <c r="J140" s="26">
        <v>25.88</v>
      </c>
      <c r="K140" s="30">
        <v>26.19</v>
      </c>
      <c r="L140" s="28">
        <v>18.61</v>
      </c>
      <c r="M140" s="30">
        <v>17.68</v>
      </c>
      <c r="N140" s="26">
        <v>16.81</v>
      </c>
      <c r="O140" s="26"/>
      <c r="P140" s="26">
        <v>16.81</v>
      </c>
      <c r="Q140" s="30">
        <v>9.09</v>
      </c>
    </row>
    <row r="141" spans="1:17" ht="16.5" customHeight="1" hidden="1">
      <c r="A141" s="21" t="s">
        <v>21</v>
      </c>
      <c r="B141" s="26">
        <v>29.19</v>
      </c>
      <c r="C141" s="27">
        <v>28.39</v>
      </c>
      <c r="D141" s="27"/>
      <c r="E141" s="27"/>
      <c r="F141" s="27"/>
      <c r="G141" s="27"/>
      <c r="H141" s="27">
        <v>29.64225806451615</v>
      </c>
      <c r="I141" s="28">
        <v>26.54</v>
      </c>
      <c r="J141" s="26">
        <v>26.04</v>
      </c>
      <c r="K141" s="30">
        <v>26.19</v>
      </c>
      <c r="L141" s="28">
        <v>20.08</v>
      </c>
      <c r="M141" s="30">
        <v>19.6</v>
      </c>
      <c r="N141" s="26">
        <v>16.81</v>
      </c>
      <c r="O141" s="26"/>
      <c r="P141" s="26">
        <v>16.81</v>
      </c>
      <c r="Q141" s="30">
        <v>9.09</v>
      </c>
    </row>
    <row r="142" spans="1:17" ht="16.5" customHeight="1" hidden="1">
      <c r="A142" s="21" t="s">
        <v>26</v>
      </c>
      <c r="B142" s="26">
        <v>29.62</v>
      </c>
      <c r="C142" s="27">
        <v>28.82</v>
      </c>
      <c r="D142" s="27"/>
      <c r="E142" s="27"/>
      <c r="F142" s="27"/>
      <c r="G142" s="27"/>
      <c r="H142" s="27">
        <v>27.46</v>
      </c>
      <c r="I142" s="28">
        <v>27.26</v>
      </c>
      <c r="J142" s="26">
        <v>26.79</v>
      </c>
      <c r="K142" s="30">
        <v>27.15</v>
      </c>
      <c r="L142" s="28">
        <v>17.48</v>
      </c>
      <c r="M142" s="30">
        <v>16.62</v>
      </c>
      <c r="N142" s="26">
        <v>16.81</v>
      </c>
      <c r="O142" s="26"/>
      <c r="P142" s="26">
        <v>16.81</v>
      </c>
      <c r="Q142" s="30">
        <v>9.09</v>
      </c>
    </row>
    <row r="143" spans="1:17" ht="16.5" customHeight="1" hidden="1">
      <c r="A143" s="21" t="s">
        <v>20</v>
      </c>
      <c r="B143" s="26">
        <v>29.69</v>
      </c>
      <c r="C143" s="27">
        <v>28.89</v>
      </c>
      <c r="D143" s="27"/>
      <c r="E143" s="27"/>
      <c r="F143" s="27"/>
      <c r="G143" s="27"/>
      <c r="H143" s="27">
        <v>29.39</v>
      </c>
      <c r="I143" s="28">
        <v>27.33</v>
      </c>
      <c r="J143" s="26">
        <v>26.83</v>
      </c>
      <c r="K143" s="30">
        <v>27.15</v>
      </c>
      <c r="L143" s="28">
        <v>18.39</v>
      </c>
      <c r="M143" s="30">
        <v>17.48</v>
      </c>
      <c r="N143" s="26">
        <v>16.81</v>
      </c>
      <c r="O143" s="26"/>
      <c r="P143" s="26">
        <v>16.81</v>
      </c>
      <c r="Q143" s="30">
        <v>9.09</v>
      </c>
    </row>
    <row r="144" spans="1:17" ht="16.5" customHeight="1" hidden="1">
      <c r="A144" s="21" t="s">
        <v>21</v>
      </c>
      <c r="B144" s="26">
        <v>29.8</v>
      </c>
      <c r="C144" s="27">
        <v>29</v>
      </c>
      <c r="D144" s="27"/>
      <c r="E144" s="27"/>
      <c r="F144" s="27"/>
      <c r="G144" s="27"/>
      <c r="H144" s="27">
        <v>29.72</v>
      </c>
      <c r="I144" s="28">
        <v>27.35</v>
      </c>
      <c r="J144" s="26">
        <v>27</v>
      </c>
      <c r="K144" s="30">
        <v>27.15</v>
      </c>
      <c r="L144" s="28">
        <v>19.81</v>
      </c>
      <c r="M144" s="30">
        <v>19.33</v>
      </c>
      <c r="N144" s="26">
        <v>16.81</v>
      </c>
      <c r="O144" s="26"/>
      <c r="P144" s="26">
        <v>16.81</v>
      </c>
      <c r="Q144" s="30">
        <v>9.09</v>
      </c>
    </row>
    <row r="145" spans="1:17" ht="16.5" customHeight="1" hidden="1">
      <c r="A145" s="21" t="s">
        <v>27</v>
      </c>
      <c r="B145" s="26">
        <v>29.97</v>
      </c>
      <c r="C145" s="27">
        <v>29.17</v>
      </c>
      <c r="D145" s="27"/>
      <c r="E145" s="27"/>
      <c r="F145" s="27"/>
      <c r="G145" s="27"/>
      <c r="H145" s="27">
        <v>27.46</v>
      </c>
      <c r="I145" s="28">
        <v>27.73</v>
      </c>
      <c r="J145" s="26">
        <v>27.23</v>
      </c>
      <c r="K145" s="30">
        <v>27.63</v>
      </c>
      <c r="L145" s="28">
        <v>17.82</v>
      </c>
      <c r="M145" s="30">
        <v>16.69</v>
      </c>
      <c r="N145" s="26">
        <v>16.81</v>
      </c>
      <c r="O145" s="26"/>
      <c r="P145" s="26">
        <v>16.81</v>
      </c>
      <c r="Q145" s="30">
        <v>9.09</v>
      </c>
    </row>
    <row r="146" spans="1:17" ht="16.5" customHeight="1" hidden="1">
      <c r="A146" s="21" t="s">
        <v>20</v>
      </c>
      <c r="B146" s="26">
        <v>30.07</v>
      </c>
      <c r="C146" s="27">
        <v>29.27</v>
      </c>
      <c r="D146" s="27"/>
      <c r="E146" s="27"/>
      <c r="F146" s="27"/>
      <c r="G146" s="27"/>
      <c r="H146" s="27">
        <v>29.46</v>
      </c>
      <c r="I146" s="28">
        <v>27.79</v>
      </c>
      <c r="J146" s="26">
        <v>27.31</v>
      </c>
      <c r="K146" s="30">
        <v>27.63</v>
      </c>
      <c r="L146" s="28">
        <v>18.5</v>
      </c>
      <c r="M146" s="30">
        <v>17.66</v>
      </c>
      <c r="N146" s="26">
        <v>16.81</v>
      </c>
      <c r="O146" s="26"/>
      <c r="P146" s="26">
        <v>16.81</v>
      </c>
      <c r="Q146" s="30">
        <v>9.09</v>
      </c>
    </row>
    <row r="147" spans="1:17" ht="16.5" customHeight="1" hidden="1">
      <c r="A147" s="21" t="s">
        <v>21</v>
      </c>
      <c r="B147" s="26">
        <v>30.11</v>
      </c>
      <c r="C147" s="27">
        <v>29.31</v>
      </c>
      <c r="D147" s="27"/>
      <c r="E147" s="27"/>
      <c r="F147" s="27"/>
      <c r="G147" s="27"/>
      <c r="H147" s="27">
        <v>30.27</v>
      </c>
      <c r="I147" s="28">
        <v>27.82</v>
      </c>
      <c r="J147" s="26">
        <v>27.62</v>
      </c>
      <c r="K147" s="30">
        <v>27.63</v>
      </c>
      <c r="L147" s="28">
        <v>19.52</v>
      </c>
      <c r="M147" s="30">
        <v>19.04</v>
      </c>
      <c r="N147" s="26">
        <v>16.81</v>
      </c>
      <c r="O147" s="26"/>
      <c r="P147" s="26">
        <v>16.81</v>
      </c>
      <c r="Q147" s="30">
        <v>9.09</v>
      </c>
    </row>
    <row r="148" spans="1:17" ht="16.5" customHeight="1" hidden="1">
      <c r="A148" s="21" t="s">
        <v>28</v>
      </c>
      <c r="B148" s="26">
        <v>29.652962962962967</v>
      </c>
      <c r="C148" s="27">
        <v>28.92225806451614</v>
      </c>
      <c r="D148" s="27"/>
      <c r="E148" s="27"/>
      <c r="F148" s="27"/>
      <c r="G148" s="27"/>
      <c r="H148" s="27">
        <v>27.86</v>
      </c>
      <c r="I148" s="28">
        <v>27.54</v>
      </c>
      <c r="J148" s="26">
        <v>27.04</v>
      </c>
      <c r="K148" s="30">
        <v>27.35</v>
      </c>
      <c r="L148" s="28">
        <v>17.89645161290324</v>
      </c>
      <c r="M148" s="30">
        <v>17.037419354838715</v>
      </c>
      <c r="N148" s="26">
        <v>16.81</v>
      </c>
      <c r="O148" s="26"/>
      <c r="P148" s="26">
        <v>16.81</v>
      </c>
      <c r="Q148" s="30">
        <v>9.09</v>
      </c>
    </row>
    <row r="149" spans="1:17" ht="16.5" customHeight="1" hidden="1">
      <c r="A149" s="21" t="s">
        <v>20</v>
      </c>
      <c r="B149" s="26">
        <v>29.669083230145855</v>
      </c>
      <c r="C149" s="27">
        <v>28.94276962829947</v>
      </c>
      <c r="D149" s="27"/>
      <c r="E149" s="27"/>
      <c r="F149" s="27"/>
      <c r="G149" s="27"/>
      <c r="H149" s="27">
        <v>29.786784655077888</v>
      </c>
      <c r="I149" s="28">
        <v>27.545840826938203</v>
      </c>
      <c r="J149" s="26">
        <v>27.11</v>
      </c>
      <c r="K149" s="30">
        <v>27.35</v>
      </c>
      <c r="L149" s="28">
        <v>18.434374740743817</v>
      </c>
      <c r="M149" s="30">
        <v>17.64200033103419</v>
      </c>
      <c r="N149" s="26">
        <v>16.81</v>
      </c>
      <c r="O149" s="26"/>
      <c r="P149" s="26">
        <v>16.81</v>
      </c>
      <c r="Q149" s="30">
        <v>9.09</v>
      </c>
    </row>
    <row r="150" spans="1:17" ht="16.5" customHeight="1" hidden="1">
      <c r="A150" s="21" t="s">
        <v>21</v>
      </c>
      <c r="B150" s="26">
        <v>29.860370370370365</v>
      </c>
      <c r="C150" s="27">
        <v>29.12225806451615</v>
      </c>
      <c r="D150" s="27"/>
      <c r="E150" s="27"/>
      <c r="F150" s="27"/>
      <c r="G150" s="27"/>
      <c r="H150" s="27">
        <v>30.65</v>
      </c>
      <c r="I150" s="28">
        <v>27.601290322580635</v>
      </c>
      <c r="J150" s="26">
        <v>27.4</v>
      </c>
      <c r="K150" s="30">
        <v>27.35</v>
      </c>
      <c r="L150" s="28">
        <v>19.177419354838708</v>
      </c>
      <c r="M150" s="30">
        <v>18.697419354838704</v>
      </c>
      <c r="N150" s="26">
        <v>16.81</v>
      </c>
      <c r="O150" s="26"/>
      <c r="P150" s="26">
        <v>16.81</v>
      </c>
      <c r="Q150" s="30">
        <v>9.09</v>
      </c>
    </row>
    <row r="151" spans="1:17" ht="16.5" customHeight="1" hidden="1">
      <c r="A151" s="21" t="s">
        <v>29</v>
      </c>
      <c r="B151" s="26">
        <v>26.87</v>
      </c>
      <c r="C151" s="27">
        <v>26.07</v>
      </c>
      <c r="D151" s="27"/>
      <c r="E151" s="27"/>
      <c r="F151" s="27"/>
      <c r="G151" s="27"/>
      <c r="H151" s="27">
        <v>27.75</v>
      </c>
      <c r="I151" s="28">
        <v>26.05</v>
      </c>
      <c r="J151" s="26">
        <v>25.55</v>
      </c>
      <c r="K151" s="30">
        <v>25.86</v>
      </c>
      <c r="L151" s="28">
        <v>16.66</v>
      </c>
      <c r="M151" s="30">
        <v>15.81</v>
      </c>
      <c r="N151" s="26">
        <v>16.81</v>
      </c>
      <c r="O151" s="26"/>
      <c r="P151" s="26">
        <v>16.81</v>
      </c>
      <c r="Q151" s="30">
        <v>9.09</v>
      </c>
    </row>
    <row r="152" spans="1:17" ht="16.5" customHeight="1" hidden="1">
      <c r="A152" s="21" t="s">
        <v>20</v>
      </c>
      <c r="B152" s="26">
        <v>26.88</v>
      </c>
      <c r="C152" s="27">
        <v>26.08</v>
      </c>
      <c r="D152" s="27"/>
      <c r="E152" s="27"/>
      <c r="F152" s="27"/>
      <c r="G152" s="27"/>
      <c r="H152" s="27">
        <v>28.76</v>
      </c>
      <c r="I152" s="28">
        <v>26.05</v>
      </c>
      <c r="J152" s="26">
        <v>25.58</v>
      </c>
      <c r="K152" s="30">
        <v>25.86</v>
      </c>
      <c r="L152" s="28">
        <v>17.27</v>
      </c>
      <c r="M152" s="30">
        <v>16.5</v>
      </c>
      <c r="N152" s="26">
        <v>16.81</v>
      </c>
      <c r="O152" s="26"/>
      <c r="P152" s="26">
        <v>16.81</v>
      </c>
      <c r="Q152" s="30">
        <v>9.09</v>
      </c>
    </row>
    <row r="153" spans="1:17" ht="16.5" customHeight="1" hidden="1">
      <c r="A153" s="21" t="s">
        <v>21</v>
      </c>
      <c r="B153" s="26">
        <v>27.14</v>
      </c>
      <c r="C153" s="27">
        <v>26.34</v>
      </c>
      <c r="D153" s="27"/>
      <c r="E153" s="27"/>
      <c r="F153" s="27"/>
      <c r="G153" s="27"/>
      <c r="H153" s="27">
        <v>30.33</v>
      </c>
      <c r="I153" s="28">
        <v>26.05</v>
      </c>
      <c r="J153" s="26">
        <v>25.7</v>
      </c>
      <c r="K153" s="30">
        <v>25.86</v>
      </c>
      <c r="L153" s="28">
        <v>17.95</v>
      </c>
      <c r="M153" s="30">
        <v>17.47</v>
      </c>
      <c r="N153" s="26">
        <v>16.81</v>
      </c>
      <c r="O153" s="26"/>
      <c r="P153" s="26">
        <v>16.81</v>
      </c>
      <c r="Q153" s="30">
        <v>9.09</v>
      </c>
    </row>
    <row r="154" spans="1:17" ht="16.5" customHeight="1" hidden="1">
      <c r="A154" s="21" t="s">
        <v>30</v>
      </c>
      <c r="B154" s="26">
        <v>25.64</v>
      </c>
      <c r="C154" s="27">
        <v>24.84</v>
      </c>
      <c r="D154" s="27"/>
      <c r="E154" s="27"/>
      <c r="F154" s="27"/>
      <c r="G154" s="27"/>
      <c r="H154" s="27">
        <v>27.06</v>
      </c>
      <c r="I154" s="28">
        <v>24.19</v>
      </c>
      <c r="J154" s="26">
        <v>23.69</v>
      </c>
      <c r="K154" s="30">
        <v>24</v>
      </c>
      <c r="L154" s="28">
        <v>16.66</v>
      </c>
      <c r="M154" s="30">
        <v>15.81</v>
      </c>
      <c r="N154" s="26">
        <v>16.81</v>
      </c>
      <c r="O154" s="26"/>
      <c r="P154" s="26">
        <v>16.81</v>
      </c>
      <c r="Q154" s="30">
        <v>9.09</v>
      </c>
    </row>
    <row r="155" spans="1:17" ht="16.5" customHeight="1" hidden="1">
      <c r="A155" s="21" t="s">
        <v>20</v>
      </c>
      <c r="B155" s="26">
        <v>25.64</v>
      </c>
      <c r="C155" s="27">
        <v>24.84</v>
      </c>
      <c r="D155" s="27"/>
      <c r="E155" s="27"/>
      <c r="F155" s="27"/>
      <c r="G155" s="27"/>
      <c r="H155" s="27">
        <v>27.82</v>
      </c>
      <c r="I155" s="28">
        <v>24.19</v>
      </c>
      <c r="J155" s="26">
        <v>23.69</v>
      </c>
      <c r="K155" s="30">
        <v>24</v>
      </c>
      <c r="L155" s="28">
        <v>17.22</v>
      </c>
      <c r="M155" s="30">
        <v>16.44</v>
      </c>
      <c r="N155" s="26">
        <v>16.81</v>
      </c>
      <c r="O155" s="26"/>
      <c r="P155" s="26">
        <v>16.81</v>
      </c>
      <c r="Q155" s="30">
        <v>9.09</v>
      </c>
    </row>
    <row r="156" spans="1:17" ht="16.5" customHeight="1" hidden="1">
      <c r="A156" s="21" t="s">
        <v>21</v>
      </c>
      <c r="B156" s="26">
        <v>25.72</v>
      </c>
      <c r="C156" s="27">
        <v>24.92</v>
      </c>
      <c r="D156" s="27"/>
      <c r="E156" s="27"/>
      <c r="F156" s="27"/>
      <c r="G156" s="27"/>
      <c r="H156" s="27">
        <v>29.48</v>
      </c>
      <c r="I156" s="28">
        <v>24.19</v>
      </c>
      <c r="J156" s="26">
        <v>23.69</v>
      </c>
      <c r="K156" s="30">
        <v>24</v>
      </c>
      <c r="L156" s="28">
        <v>17.95</v>
      </c>
      <c r="M156" s="30">
        <v>17.47</v>
      </c>
      <c r="N156" s="26">
        <v>16.81</v>
      </c>
      <c r="O156" s="26"/>
      <c r="P156" s="26">
        <v>16.81</v>
      </c>
      <c r="Q156" s="30">
        <v>9.09</v>
      </c>
    </row>
    <row r="157" spans="1:17" ht="16.5" customHeight="1" hidden="1">
      <c r="A157" s="21" t="s">
        <v>31</v>
      </c>
      <c r="B157" s="26">
        <v>25.54</v>
      </c>
      <c r="C157" s="27">
        <v>24.74</v>
      </c>
      <c r="D157" s="27"/>
      <c r="E157" s="27"/>
      <c r="F157" s="27"/>
      <c r="G157" s="27"/>
      <c r="H157" s="27">
        <v>26.39</v>
      </c>
      <c r="I157" s="28">
        <v>23.87</v>
      </c>
      <c r="J157" s="26">
        <v>23.37</v>
      </c>
      <c r="K157" s="30">
        <v>23.68</v>
      </c>
      <c r="L157" s="28">
        <v>16.63</v>
      </c>
      <c r="M157" s="30">
        <v>15.78</v>
      </c>
      <c r="N157" s="26">
        <v>16.81</v>
      </c>
      <c r="O157" s="26"/>
      <c r="P157" s="26">
        <v>16.81</v>
      </c>
      <c r="Q157" s="30">
        <v>9.09</v>
      </c>
    </row>
    <row r="158" spans="1:17" ht="16.5" customHeight="1" hidden="1">
      <c r="A158" s="21" t="s">
        <v>20</v>
      </c>
      <c r="B158" s="26">
        <v>25.55</v>
      </c>
      <c r="C158" s="27">
        <v>24.75</v>
      </c>
      <c r="D158" s="27"/>
      <c r="E158" s="27"/>
      <c r="F158" s="27"/>
      <c r="G158" s="27"/>
      <c r="H158" s="27">
        <v>27.68</v>
      </c>
      <c r="I158" s="28">
        <v>23.87</v>
      </c>
      <c r="J158" s="26">
        <v>23.37</v>
      </c>
      <c r="K158" s="30">
        <v>23.68</v>
      </c>
      <c r="L158" s="28">
        <v>17.19</v>
      </c>
      <c r="M158" s="30">
        <v>16.4</v>
      </c>
      <c r="N158" s="26">
        <v>16.81</v>
      </c>
      <c r="O158" s="26"/>
      <c r="P158" s="26">
        <v>16.81</v>
      </c>
      <c r="Q158" s="30">
        <v>9.09</v>
      </c>
    </row>
    <row r="159" spans="1:17" ht="16.5" customHeight="1" hidden="1">
      <c r="A159" s="21" t="s">
        <v>21</v>
      </c>
      <c r="B159" s="26">
        <v>25.69</v>
      </c>
      <c r="C159" s="27">
        <v>24.89</v>
      </c>
      <c r="D159" s="27"/>
      <c r="E159" s="27"/>
      <c r="F159" s="27"/>
      <c r="G159" s="27"/>
      <c r="H159" s="27">
        <v>29.03</v>
      </c>
      <c r="I159" s="28">
        <v>23.87</v>
      </c>
      <c r="J159" s="26">
        <v>23.37</v>
      </c>
      <c r="K159" s="30">
        <v>23.68</v>
      </c>
      <c r="L159" s="28">
        <v>17.92</v>
      </c>
      <c r="M159" s="30">
        <v>17.44</v>
      </c>
      <c r="N159" s="26">
        <v>16.81</v>
      </c>
      <c r="O159" s="26"/>
      <c r="P159" s="26">
        <v>16.81</v>
      </c>
      <c r="Q159" s="30">
        <v>9.09</v>
      </c>
    </row>
    <row r="160" spans="1:17" ht="16.5" customHeight="1" hidden="1">
      <c r="A160" s="21" t="s">
        <v>32</v>
      </c>
      <c r="B160" s="26">
        <v>26.19</v>
      </c>
      <c r="C160" s="27">
        <v>25.39</v>
      </c>
      <c r="D160" s="27"/>
      <c r="E160" s="27"/>
      <c r="F160" s="27"/>
      <c r="G160" s="27"/>
      <c r="H160" s="27">
        <v>25.96</v>
      </c>
      <c r="I160" s="28">
        <v>23.62</v>
      </c>
      <c r="J160" s="26">
        <v>23.12</v>
      </c>
      <c r="K160" s="30">
        <v>23.43</v>
      </c>
      <c r="L160" s="28">
        <v>16.4</v>
      </c>
      <c r="M160" s="30">
        <v>15.55</v>
      </c>
      <c r="N160" s="26">
        <v>16.81</v>
      </c>
      <c r="O160" s="26"/>
      <c r="P160" s="26">
        <v>16.81</v>
      </c>
      <c r="Q160" s="30">
        <v>9.09</v>
      </c>
    </row>
    <row r="161" spans="1:17" ht="16.5" customHeight="1" hidden="1">
      <c r="A161" s="21" t="s">
        <v>20</v>
      </c>
      <c r="B161" s="26">
        <v>26.19</v>
      </c>
      <c r="C161" s="27">
        <v>25.39</v>
      </c>
      <c r="D161" s="27"/>
      <c r="E161" s="27"/>
      <c r="F161" s="27"/>
      <c r="G161" s="27"/>
      <c r="H161" s="27">
        <v>27.63</v>
      </c>
      <c r="I161" s="28">
        <v>23.62</v>
      </c>
      <c r="J161" s="26">
        <v>23.12</v>
      </c>
      <c r="K161" s="30">
        <v>23.43</v>
      </c>
      <c r="L161" s="28">
        <v>16.96</v>
      </c>
      <c r="M161" s="30">
        <v>17.17</v>
      </c>
      <c r="N161" s="26">
        <v>16.81</v>
      </c>
      <c r="O161" s="26"/>
      <c r="P161" s="26">
        <v>16.81</v>
      </c>
      <c r="Q161" s="30">
        <v>9.09</v>
      </c>
    </row>
    <row r="162" spans="1:17" ht="16.5" customHeight="1" hidden="1">
      <c r="A162" s="21" t="s">
        <v>21</v>
      </c>
      <c r="B162" s="26">
        <v>26.19</v>
      </c>
      <c r="C162" s="27">
        <v>25.39</v>
      </c>
      <c r="D162" s="27"/>
      <c r="E162" s="27"/>
      <c r="F162" s="27"/>
      <c r="G162" s="27"/>
      <c r="H162" s="27">
        <v>29.03</v>
      </c>
      <c r="I162" s="28">
        <v>23.63</v>
      </c>
      <c r="J162" s="26">
        <v>23.12</v>
      </c>
      <c r="K162" s="30">
        <v>23.43</v>
      </c>
      <c r="L162" s="28">
        <v>17.69</v>
      </c>
      <c r="M162" s="30">
        <v>17.21</v>
      </c>
      <c r="N162" s="26">
        <v>16.81</v>
      </c>
      <c r="O162" s="26"/>
      <c r="P162" s="26">
        <v>16.81</v>
      </c>
      <c r="Q162" s="30">
        <v>9.09</v>
      </c>
    </row>
    <row r="163" spans="1:17" s="4" customFormat="1" ht="16.5" customHeight="1" hidden="1">
      <c r="A163" s="21" t="s">
        <v>37</v>
      </c>
      <c r="B163" s="22">
        <f>AVERAGEA(B166,B169,B172,B175,B178,B181,B184,B187,B190,B193,B196,B199)</f>
        <v>29.176666666666666</v>
      </c>
      <c r="C163" s="23">
        <f aca="true" t="shared" si="9" ref="C163:Q163">AVERAGEA(C166,C169,C172,C175,C178,C181,C184,C187,C190,C193,C196,C199)</f>
        <v>28.315</v>
      </c>
      <c r="D163" s="23">
        <f t="shared" si="9"/>
        <v>26.17</v>
      </c>
      <c r="E163" s="23"/>
      <c r="F163" s="23"/>
      <c r="G163" s="23">
        <f t="shared" si="9"/>
        <v>25.76181818181818</v>
      </c>
      <c r="H163" s="23">
        <f t="shared" si="9"/>
        <v>26.00666666666667</v>
      </c>
      <c r="I163" s="24">
        <f t="shared" si="9"/>
        <v>25.661666666666665</v>
      </c>
      <c r="J163" s="22">
        <f>AVERAGEA(J166,J169,J172,J175,J178,J181,J184,J187,J190,J193,J196,J199)</f>
        <v>24.947499999999994</v>
      </c>
      <c r="K163" s="25">
        <f t="shared" si="9"/>
        <v>25.4525</v>
      </c>
      <c r="L163" s="24">
        <f t="shared" si="9"/>
        <v>18.480833333333337</v>
      </c>
      <c r="M163" s="25">
        <f t="shared" si="9"/>
        <v>17.664166666666663</v>
      </c>
      <c r="N163" s="22">
        <f t="shared" si="9"/>
        <v>16.91</v>
      </c>
      <c r="O163" s="22"/>
      <c r="P163" s="22">
        <f t="shared" si="9"/>
        <v>16.91</v>
      </c>
      <c r="Q163" s="25">
        <f t="shared" si="9"/>
        <v>9.143333333333336</v>
      </c>
    </row>
    <row r="164" spans="1:17" ht="16.5" customHeight="1" hidden="1">
      <c r="A164" s="21" t="s">
        <v>17</v>
      </c>
      <c r="B164" s="22">
        <f>AVERAGE(B167,B170,B173,B176,B179,B182,B185,B188,B191,B194,B197,B200)</f>
        <v>29.1825</v>
      </c>
      <c r="C164" s="23">
        <f aca="true" t="shared" si="10" ref="C164:Q165">AVERAGE(C167,C170,C173,C176,C179,C182,C185,C188,C191,C194,C197,C200)</f>
        <v>28.316666666666666</v>
      </c>
      <c r="D164" s="23">
        <f t="shared" si="10"/>
        <v>26.171666666666667</v>
      </c>
      <c r="E164" s="23"/>
      <c r="F164" s="23"/>
      <c r="G164" s="23">
        <f t="shared" si="10"/>
        <v>25.76181818181818</v>
      </c>
      <c r="H164" s="23">
        <f t="shared" si="10"/>
        <v>28.938333333333336</v>
      </c>
      <c r="I164" s="24">
        <f t="shared" si="10"/>
        <v>25.66333333333333</v>
      </c>
      <c r="J164" s="22">
        <f>AVERAGE(J167,J170,J173,J176,J179,J182,J185,J188,J191,J194,J197,J200)</f>
        <v>24.947499999999994</v>
      </c>
      <c r="K164" s="25">
        <f t="shared" si="10"/>
        <v>25.4525</v>
      </c>
      <c r="L164" s="24">
        <f t="shared" si="10"/>
        <v>19.3475</v>
      </c>
      <c r="M164" s="25">
        <f t="shared" si="10"/>
        <v>18.448333333333334</v>
      </c>
      <c r="N164" s="22">
        <f t="shared" si="10"/>
        <v>16.91</v>
      </c>
      <c r="O164" s="22"/>
      <c r="P164" s="22">
        <f t="shared" si="10"/>
        <v>16.91</v>
      </c>
      <c r="Q164" s="25">
        <f t="shared" si="10"/>
        <v>9.143333333333336</v>
      </c>
    </row>
    <row r="165" spans="1:17" ht="16.5" customHeight="1" hidden="1">
      <c r="A165" s="21" t="s">
        <v>18</v>
      </c>
      <c r="B165" s="22">
        <f>AVERAGE(B168,B171,B174,B177,B180,B183,B186,B189,B192,B195,B198,B201)</f>
        <v>29.224999999999998</v>
      </c>
      <c r="C165" s="23">
        <f t="shared" si="10"/>
        <v>28.348333333333333</v>
      </c>
      <c r="D165" s="23">
        <f t="shared" si="10"/>
        <v>26.24666666666667</v>
      </c>
      <c r="E165" s="23"/>
      <c r="F165" s="23"/>
      <c r="G165" s="23">
        <f t="shared" si="10"/>
        <v>25.76181818181818</v>
      </c>
      <c r="H165" s="23">
        <f t="shared" si="10"/>
        <v>30.504166666666674</v>
      </c>
      <c r="I165" s="24">
        <f t="shared" si="10"/>
        <v>25.666666666666668</v>
      </c>
      <c r="J165" s="22">
        <f>AVERAGE(J168,J171,J174,J177,J180,J183,J186,J189,J192,J195,J198,J201)</f>
        <v>24.947499999999994</v>
      </c>
      <c r="K165" s="25">
        <f t="shared" si="10"/>
        <v>25.4525</v>
      </c>
      <c r="L165" s="24">
        <f t="shared" si="10"/>
        <v>20.674166666666668</v>
      </c>
      <c r="M165" s="25">
        <f t="shared" si="10"/>
        <v>20.194166666666668</v>
      </c>
      <c r="N165" s="22">
        <f t="shared" si="10"/>
        <v>16.91</v>
      </c>
      <c r="O165" s="22"/>
      <c r="P165" s="22">
        <f t="shared" si="10"/>
        <v>16.91</v>
      </c>
      <c r="Q165" s="25">
        <f t="shared" si="10"/>
        <v>9.143333333333336</v>
      </c>
    </row>
    <row r="166" spans="1:17" ht="16.5" customHeight="1" hidden="1">
      <c r="A166" s="21" t="s">
        <v>19</v>
      </c>
      <c r="B166" s="26">
        <v>25.71</v>
      </c>
      <c r="C166" s="27">
        <v>24.91</v>
      </c>
      <c r="D166" s="27">
        <v>24.21</v>
      </c>
      <c r="E166" s="27"/>
      <c r="F166" s="27"/>
      <c r="G166" s="27"/>
      <c r="H166" s="27">
        <v>25.24</v>
      </c>
      <c r="I166" s="28">
        <v>22.76</v>
      </c>
      <c r="J166" s="75">
        <v>22.26</v>
      </c>
      <c r="K166" s="30">
        <v>22.57</v>
      </c>
      <c r="L166" s="28">
        <v>16.51</v>
      </c>
      <c r="M166" s="30">
        <v>15.66</v>
      </c>
      <c r="N166" s="26">
        <v>16.81</v>
      </c>
      <c r="O166" s="26"/>
      <c r="P166" s="26">
        <v>16.81</v>
      </c>
      <c r="Q166" s="30">
        <v>9.09</v>
      </c>
    </row>
    <row r="167" spans="1:17" ht="16.5" customHeight="1" hidden="1">
      <c r="A167" s="21" t="s">
        <v>20</v>
      </c>
      <c r="B167" s="26">
        <v>25.71</v>
      </c>
      <c r="C167" s="27">
        <v>24.91</v>
      </c>
      <c r="D167" s="27">
        <v>24.21</v>
      </c>
      <c r="E167" s="27"/>
      <c r="F167" s="27"/>
      <c r="G167" s="27"/>
      <c r="H167" s="27">
        <v>26.96</v>
      </c>
      <c r="I167" s="28">
        <v>22.76</v>
      </c>
      <c r="J167" s="75">
        <v>22.26</v>
      </c>
      <c r="K167" s="30">
        <v>22.57</v>
      </c>
      <c r="L167" s="28">
        <v>17.01</v>
      </c>
      <c r="M167" s="30">
        <v>16.21</v>
      </c>
      <c r="N167" s="26">
        <v>16.81</v>
      </c>
      <c r="O167" s="26"/>
      <c r="P167" s="26">
        <v>16.81</v>
      </c>
      <c r="Q167" s="30">
        <v>9.09</v>
      </c>
    </row>
    <row r="168" spans="1:17" ht="16.5" customHeight="1" hidden="1">
      <c r="A168" s="21" t="s">
        <v>21</v>
      </c>
      <c r="B168" s="26">
        <v>25.93</v>
      </c>
      <c r="C168" s="27">
        <v>25.13</v>
      </c>
      <c r="D168" s="27">
        <v>24.43</v>
      </c>
      <c r="E168" s="27"/>
      <c r="F168" s="27"/>
      <c r="G168" s="27"/>
      <c r="H168" s="27">
        <v>29.03</v>
      </c>
      <c r="I168" s="28">
        <v>22.76</v>
      </c>
      <c r="J168" s="75">
        <v>22.26</v>
      </c>
      <c r="K168" s="30">
        <v>22.57</v>
      </c>
      <c r="L168" s="28">
        <v>17.8</v>
      </c>
      <c r="M168" s="30">
        <v>17.32</v>
      </c>
      <c r="N168" s="26">
        <v>16.81</v>
      </c>
      <c r="O168" s="26"/>
      <c r="P168" s="26">
        <v>16.81</v>
      </c>
      <c r="Q168" s="30">
        <v>9.09</v>
      </c>
    </row>
    <row r="169" spans="1:17" s="4" customFormat="1" ht="16.5" customHeight="1" hidden="1">
      <c r="A169" s="21" t="s">
        <v>22</v>
      </c>
      <c r="B169" s="26">
        <v>25.63</v>
      </c>
      <c r="C169" s="27">
        <v>24.83</v>
      </c>
      <c r="D169" s="27">
        <v>23.9</v>
      </c>
      <c r="E169" s="27"/>
      <c r="F169" s="27"/>
      <c r="G169" s="27">
        <v>23.39</v>
      </c>
      <c r="H169" s="27">
        <v>24.96</v>
      </c>
      <c r="I169" s="28">
        <v>23.1</v>
      </c>
      <c r="J169" s="26">
        <v>22.6</v>
      </c>
      <c r="K169" s="30">
        <v>22.91</v>
      </c>
      <c r="L169" s="28">
        <v>15.73</v>
      </c>
      <c r="M169" s="30">
        <v>14.87</v>
      </c>
      <c r="N169" s="26">
        <v>16.81</v>
      </c>
      <c r="O169" s="26"/>
      <c r="P169" s="26">
        <v>16.81</v>
      </c>
      <c r="Q169" s="30">
        <v>9.09</v>
      </c>
    </row>
    <row r="170" spans="1:17" ht="16.5" customHeight="1" hidden="1">
      <c r="A170" s="21" t="s">
        <v>20</v>
      </c>
      <c r="B170" s="26">
        <v>25.63</v>
      </c>
      <c r="C170" s="27">
        <v>24.83</v>
      </c>
      <c r="D170" s="27">
        <v>23.9</v>
      </c>
      <c r="E170" s="27"/>
      <c r="F170" s="27"/>
      <c r="G170" s="27">
        <v>23.39</v>
      </c>
      <c r="H170" s="27">
        <v>26.82</v>
      </c>
      <c r="I170" s="28">
        <v>23.1</v>
      </c>
      <c r="J170" s="26">
        <v>22.6</v>
      </c>
      <c r="K170" s="30">
        <v>22.91</v>
      </c>
      <c r="L170" s="28">
        <v>16.99</v>
      </c>
      <c r="M170" s="30">
        <v>16.09</v>
      </c>
      <c r="N170" s="26">
        <v>16.81</v>
      </c>
      <c r="O170" s="26"/>
      <c r="P170" s="26">
        <v>16.81</v>
      </c>
      <c r="Q170" s="30">
        <v>9.09</v>
      </c>
    </row>
    <row r="171" spans="1:17" ht="16.5" customHeight="1" hidden="1">
      <c r="A171" s="21" t="s">
        <v>21</v>
      </c>
      <c r="B171" s="26">
        <v>25.65</v>
      </c>
      <c r="C171" s="27">
        <v>24.85</v>
      </c>
      <c r="D171" s="27">
        <v>24.1</v>
      </c>
      <c r="E171" s="27"/>
      <c r="F171" s="27"/>
      <c r="G171" s="27">
        <v>23.39</v>
      </c>
      <c r="H171" s="27">
        <v>29.03</v>
      </c>
      <c r="I171" s="28">
        <v>23.1</v>
      </c>
      <c r="J171" s="26">
        <v>22.6</v>
      </c>
      <c r="K171" s="30">
        <v>22.91</v>
      </c>
      <c r="L171" s="28">
        <v>18.51</v>
      </c>
      <c r="M171" s="30">
        <v>18.03</v>
      </c>
      <c r="N171" s="26">
        <v>16.81</v>
      </c>
      <c r="O171" s="26"/>
      <c r="P171" s="26">
        <v>16.81</v>
      </c>
      <c r="Q171" s="30">
        <v>9.09</v>
      </c>
    </row>
    <row r="172" spans="1:17" s="4" customFormat="1" ht="16.5" customHeight="1" hidden="1">
      <c r="A172" s="76" t="s">
        <v>23</v>
      </c>
      <c r="B172" s="26">
        <v>27.34</v>
      </c>
      <c r="C172" s="27">
        <v>26.54</v>
      </c>
      <c r="D172" s="27">
        <v>25.12</v>
      </c>
      <c r="E172" s="27"/>
      <c r="F172" s="27"/>
      <c r="G172" s="27">
        <v>24.8</v>
      </c>
      <c r="H172" s="27">
        <v>24.96</v>
      </c>
      <c r="I172" s="28">
        <v>23.62</v>
      </c>
      <c r="J172" s="26">
        <v>22.96</v>
      </c>
      <c r="K172" s="30">
        <v>23.43</v>
      </c>
      <c r="L172" s="28">
        <v>16.22</v>
      </c>
      <c r="M172" s="30">
        <v>15.36</v>
      </c>
      <c r="N172" s="26">
        <v>16.81</v>
      </c>
      <c r="O172" s="26"/>
      <c r="P172" s="26">
        <v>16.81</v>
      </c>
      <c r="Q172" s="30">
        <v>9.09</v>
      </c>
    </row>
    <row r="173" spans="1:17" ht="16.5" customHeight="1" hidden="1">
      <c r="A173" s="76" t="s">
        <v>20</v>
      </c>
      <c r="B173" s="26">
        <v>27.34</v>
      </c>
      <c r="C173" s="27">
        <v>26.54</v>
      </c>
      <c r="D173" s="27">
        <v>25.12</v>
      </c>
      <c r="E173" s="27"/>
      <c r="F173" s="27"/>
      <c r="G173" s="27">
        <v>24.8</v>
      </c>
      <c r="H173" s="27">
        <v>27.32</v>
      </c>
      <c r="I173" s="28">
        <v>23.62</v>
      </c>
      <c r="J173" s="26">
        <v>22.96</v>
      </c>
      <c r="K173" s="30">
        <v>23.43</v>
      </c>
      <c r="L173" s="28">
        <v>17.42</v>
      </c>
      <c r="M173" s="30">
        <v>16.49</v>
      </c>
      <c r="N173" s="26">
        <v>16.81</v>
      </c>
      <c r="O173" s="26"/>
      <c r="P173" s="26">
        <v>16.81</v>
      </c>
      <c r="Q173" s="30">
        <v>9.09</v>
      </c>
    </row>
    <row r="174" spans="1:17" ht="16.5" customHeight="1" hidden="1">
      <c r="A174" s="76" t="s">
        <v>21</v>
      </c>
      <c r="B174" s="26">
        <v>27.34</v>
      </c>
      <c r="C174" s="27">
        <v>26.54</v>
      </c>
      <c r="D174" s="27">
        <v>25.12</v>
      </c>
      <c r="E174" s="27"/>
      <c r="F174" s="27"/>
      <c r="G174" s="27">
        <v>24.8</v>
      </c>
      <c r="H174" s="27">
        <v>29.07</v>
      </c>
      <c r="I174" s="28">
        <v>23.62</v>
      </c>
      <c r="J174" s="26">
        <v>22.96</v>
      </c>
      <c r="K174" s="30">
        <v>23.43</v>
      </c>
      <c r="L174" s="28">
        <v>19</v>
      </c>
      <c r="M174" s="30">
        <v>18.52</v>
      </c>
      <c r="N174" s="26">
        <v>16.81</v>
      </c>
      <c r="O174" s="26"/>
      <c r="P174" s="26">
        <v>16.81</v>
      </c>
      <c r="Q174" s="30">
        <v>9.09</v>
      </c>
    </row>
    <row r="175" spans="1:17" s="4" customFormat="1" ht="16.5" customHeight="1" hidden="1">
      <c r="A175" s="76" t="s">
        <v>24</v>
      </c>
      <c r="B175" s="26">
        <v>28.68</v>
      </c>
      <c r="C175" s="27">
        <v>27.88</v>
      </c>
      <c r="D175" s="27">
        <v>26.18</v>
      </c>
      <c r="E175" s="27"/>
      <c r="F175" s="27"/>
      <c r="G175" s="27">
        <v>25.88</v>
      </c>
      <c r="H175" s="27">
        <v>24.96</v>
      </c>
      <c r="I175" s="28">
        <v>24.83</v>
      </c>
      <c r="J175" s="26">
        <v>24.13</v>
      </c>
      <c r="K175" s="30">
        <v>24.64</v>
      </c>
      <c r="L175" s="28">
        <v>17.33</v>
      </c>
      <c r="M175" s="30">
        <v>16.48</v>
      </c>
      <c r="N175" s="26">
        <v>16.81</v>
      </c>
      <c r="O175" s="26"/>
      <c r="P175" s="26">
        <v>16.81</v>
      </c>
      <c r="Q175" s="30">
        <v>9.09</v>
      </c>
    </row>
    <row r="176" spans="1:17" ht="16.5" customHeight="1" hidden="1">
      <c r="A176" s="76" t="s">
        <v>20</v>
      </c>
      <c r="B176" s="26">
        <v>28.68</v>
      </c>
      <c r="C176" s="27">
        <v>27.88</v>
      </c>
      <c r="D176" s="27">
        <v>26.18</v>
      </c>
      <c r="E176" s="27"/>
      <c r="F176" s="27"/>
      <c r="G176" s="27">
        <v>25.88</v>
      </c>
      <c r="H176" s="27">
        <v>27.98</v>
      </c>
      <c r="I176" s="28">
        <v>24.83</v>
      </c>
      <c r="J176" s="26">
        <v>24.13</v>
      </c>
      <c r="K176" s="30">
        <v>24.64</v>
      </c>
      <c r="L176" s="28">
        <v>18.39</v>
      </c>
      <c r="M176" s="30">
        <v>17.42</v>
      </c>
      <c r="N176" s="26">
        <v>16.81</v>
      </c>
      <c r="O176" s="26"/>
      <c r="P176" s="26">
        <v>16.81</v>
      </c>
      <c r="Q176" s="30">
        <v>9.09</v>
      </c>
    </row>
    <row r="177" spans="1:17" ht="16.5" customHeight="1" hidden="1">
      <c r="A177" s="76" t="s">
        <v>21</v>
      </c>
      <c r="B177" s="26">
        <v>28.68</v>
      </c>
      <c r="C177" s="27">
        <v>27.88</v>
      </c>
      <c r="D177" s="27">
        <v>26.18</v>
      </c>
      <c r="E177" s="27"/>
      <c r="F177" s="27"/>
      <c r="G177" s="27">
        <v>25.88</v>
      </c>
      <c r="H177" s="27">
        <v>29.39</v>
      </c>
      <c r="I177" s="28">
        <v>24.83</v>
      </c>
      <c r="J177" s="26">
        <v>24.13</v>
      </c>
      <c r="K177" s="30">
        <v>24.64</v>
      </c>
      <c r="L177" s="28">
        <v>20.11</v>
      </c>
      <c r="M177" s="30">
        <v>19.63</v>
      </c>
      <c r="N177" s="26">
        <v>16.81</v>
      </c>
      <c r="O177" s="26"/>
      <c r="P177" s="26">
        <v>16.81</v>
      </c>
      <c r="Q177" s="30">
        <v>9.09</v>
      </c>
    </row>
    <row r="178" spans="1:17" s="4" customFormat="1" ht="16.5" customHeight="1" hidden="1">
      <c r="A178" s="76" t="s">
        <v>25</v>
      </c>
      <c r="B178" s="26">
        <v>29.99</v>
      </c>
      <c r="C178" s="27">
        <v>29.19</v>
      </c>
      <c r="D178" s="27">
        <v>26.86</v>
      </c>
      <c r="E178" s="27"/>
      <c r="F178" s="27"/>
      <c r="G178" s="27">
        <v>26.56</v>
      </c>
      <c r="H178" s="27">
        <v>24.96</v>
      </c>
      <c r="I178" s="28">
        <v>25.34</v>
      </c>
      <c r="J178" s="26">
        <v>24.64</v>
      </c>
      <c r="K178" s="30">
        <v>25.15</v>
      </c>
      <c r="L178" s="28">
        <v>17.76</v>
      </c>
      <c r="M178" s="30">
        <v>16.91</v>
      </c>
      <c r="N178" s="26">
        <v>16.81</v>
      </c>
      <c r="O178" s="26"/>
      <c r="P178" s="26">
        <v>16.81</v>
      </c>
      <c r="Q178" s="30">
        <v>9.09</v>
      </c>
    </row>
    <row r="179" spans="1:17" s="4" customFormat="1" ht="16.5" customHeight="1" hidden="1">
      <c r="A179" s="76" t="s">
        <v>20</v>
      </c>
      <c r="B179" s="26">
        <v>29.99</v>
      </c>
      <c r="C179" s="27">
        <v>29.19</v>
      </c>
      <c r="D179" s="27">
        <v>26.86</v>
      </c>
      <c r="E179" s="27"/>
      <c r="F179" s="27"/>
      <c r="G179" s="27">
        <v>26.56</v>
      </c>
      <c r="H179" s="27">
        <v>28.1</v>
      </c>
      <c r="I179" s="28">
        <v>25.34</v>
      </c>
      <c r="J179" s="26">
        <v>24.64</v>
      </c>
      <c r="K179" s="30">
        <v>25.15</v>
      </c>
      <c r="L179" s="28">
        <v>18.75</v>
      </c>
      <c r="M179" s="30">
        <v>17.76</v>
      </c>
      <c r="N179" s="26">
        <v>16.81</v>
      </c>
      <c r="O179" s="26"/>
      <c r="P179" s="26">
        <v>16.81</v>
      </c>
      <c r="Q179" s="30">
        <v>9.09</v>
      </c>
    </row>
    <row r="180" spans="1:17" s="4" customFormat="1" ht="16.5" customHeight="1" hidden="1">
      <c r="A180" s="76" t="s">
        <v>21</v>
      </c>
      <c r="B180" s="26">
        <v>29.99</v>
      </c>
      <c r="C180" s="27">
        <v>29.19</v>
      </c>
      <c r="D180" s="27">
        <v>26.86</v>
      </c>
      <c r="E180" s="27"/>
      <c r="F180" s="27"/>
      <c r="G180" s="27">
        <v>26.56</v>
      </c>
      <c r="H180" s="27">
        <v>29.57</v>
      </c>
      <c r="I180" s="28">
        <v>25.34</v>
      </c>
      <c r="J180" s="26">
        <v>24.64</v>
      </c>
      <c r="K180" s="30">
        <v>25.15</v>
      </c>
      <c r="L180" s="28">
        <v>20.54</v>
      </c>
      <c r="M180" s="30">
        <v>20.06</v>
      </c>
      <c r="N180" s="26">
        <v>16.81</v>
      </c>
      <c r="O180" s="26"/>
      <c r="P180" s="26">
        <v>16.81</v>
      </c>
      <c r="Q180" s="30">
        <v>9.09</v>
      </c>
    </row>
    <row r="181" spans="1:17" s="4" customFormat="1" ht="16.5" customHeight="1" hidden="1">
      <c r="A181" s="76" t="s">
        <v>26</v>
      </c>
      <c r="B181" s="26">
        <v>30</v>
      </c>
      <c r="C181" s="27">
        <v>29.2</v>
      </c>
      <c r="D181" s="27">
        <v>26.7</v>
      </c>
      <c r="E181" s="27"/>
      <c r="F181" s="27"/>
      <c r="G181" s="27">
        <v>26.4</v>
      </c>
      <c r="H181" s="27">
        <v>24.96</v>
      </c>
      <c r="I181" s="28">
        <v>25.34</v>
      </c>
      <c r="J181" s="26">
        <v>24.64</v>
      </c>
      <c r="K181" s="30">
        <v>25.15</v>
      </c>
      <c r="L181" s="28">
        <v>17.92</v>
      </c>
      <c r="M181" s="30">
        <v>17.07</v>
      </c>
      <c r="N181" s="26">
        <v>16.81</v>
      </c>
      <c r="O181" s="26"/>
      <c r="P181" s="26">
        <v>16.81</v>
      </c>
      <c r="Q181" s="30">
        <v>9.09</v>
      </c>
    </row>
    <row r="182" spans="1:17" s="4" customFormat="1" ht="16.5" customHeight="1" hidden="1">
      <c r="A182" s="76" t="s">
        <v>20</v>
      </c>
      <c r="B182" s="26">
        <v>30.01</v>
      </c>
      <c r="C182" s="27">
        <v>29.21</v>
      </c>
      <c r="D182" s="27">
        <v>26.71</v>
      </c>
      <c r="E182" s="27"/>
      <c r="F182" s="27"/>
      <c r="G182" s="27">
        <v>26.4</v>
      </c>
      <c r="H182" s="27">
        <v>28.2</v>
      </c>
      <c r="I182" s="28">
        <v>25.34</v>
      </c>
      <c r="J182" s="26">
        <v>24.64</v>
      </c>
      <c r="K182" s="30">
        <v>25.15</v>
      </c>
      <c r="L182" s="28">
        <v>18.91</v>
      </c>
      <c r="M182" s="30">
        <v>17.92</v>
      </c>
      <c r="N182" s="26">
        <v>16.81</v>
      </c>
      <c r="O182" s="26"/>
      <c r="P182" s="26">
        <v>16.81</v>
      </c>
      <c r="Q182" s="30">
        <v>9.09</v>
      </c>
    </row>
    <row r="183" spans="1:17" s="4" customFormat="1" ht="16.5" customHeight="1" hidden="1">
      <c r="A183" s="76" t="s">
        <v>21</v>
      </c>
      <c r="B183" s="26">
        <v>30.1</v>
      </c>
      <c r="C183" s="27">
        <v>29.3</v>
      </c>
      <c r="D183" s="27">
        <v>27.09</v>
      </c>
      <c r="E183" s="27"/>
      <c r="F183" s="27"/>
      <c r="G183" s="27">
        <v>26.4</v>
      </c>
      <c r="H183" s="27">
        <v>29.91</v>
      </c>
      <c r="I183" s="28">
        <v>25.34</v>
      </c>
      <c r="J183" s="26">
        <v>24.64</v>
      </c>
      <c r="K183" s="30">
        <v>25.15</v>
      </c>
      <c r="L183" s="28">
        <v>20.7</v>
      </c>
      <c r="M183" s="30">
        <v>20.22</v>
      </c>
      <c r="N183" s="26">
        <v>16.81</v>
      </c>
      <c r="O183" s="26"/>
      <c r="P183" s="26">
        <v>16.81</v>
      </c>
      <c r="Q183" s="30">
        <v>9.09</v>
      </c>
    </row>
    <row r="184" spans="1:17" s="4" customFormat="1" ht="16.5" customHeight="1" hidden="1">
      <c r="A184" s="76" t="s">
        <v>27</v>
      </c>
      <c r="B184" s="26">
        <v>29.85</v>
      </c>
      <c r="C184" s="27">
        <v>29.05</v>
      </c>
      <c r="D184" s="27">
        <v>26.39</v>
      </c>
      <c r="E184" s="27"/>
      <c r="F184" s="27"/>
      <c r="G184" s="27">
        <v>25.75</v>
      </c>
      <c r="H184" s="27">
        <v>25.28</v>
      </c>
      <c r="I184" s="28">
        <v>25.61</v>
      </c>
      <c r="J184" s="26">
        <v>24.91</v>
      </c>
      <c r="K184" s="30">
        <v>25.15</v>
      </c>
      <c r="L184" s="28">
        <v>18.37</v>
      </c>
      <c r="M184" s="30">
        <v>17.6</v>
      </c>
      <c r="N184" s="26">
        <v>16.81</v>
      </c>
      <c r="O184" s="26"/>
      <c r="P184" s="26">
        <v>16.81</v>
      </c>
      <c r="Q184" s="30">
        <v>9.09</v>
      </c>
    </row>
    <row r="185" spans="1:17" s="4" customFormat="1" ht="16.5" customHeight="1" hidden="1">
      <c r="A185" s="76" t="s">
        <v>20</v>
      </c>
      <c r="B185" s="26">
        <v>29.85</v>
      </c>
      <c r="C185" s="27">
        <v>29.05</v>
      </c>
      <c r="D185" s="27">
        <v>26.39</v>
      </c>
      <c r="E185" s="27"/>
      <c r="F185" s="27"/>
      <c r="G185" s="27">
        <v>25.75</v>
      </c>
      <c r="H185" s="27">
        <v>29</v>
      </c>
      <c r="I185" s="28">
        <v>25.61</v>
      </c>
      <c r="J185" s="26">
        <v>24.91</v>
      </c>
      <c r="K185" s="30">
        <v>25.15</v>
      </c>
      <c r="L185" s="28">
        <v>19.39</v>
      </c>
      <c r="M185" s="30">
        <v>18.41</v>
      </c>
      <c r="N185" s="26">
        <v>16.81</v>
      </c>
      <c r="O185" s="26"/>
      <c r="P185" s="26">
        <v>16.81</v>
      </c>
      <c r="Q185" s="30">
        <v>9.09</v>
      </c>
    </row>
    <row r="186" spans="1:17" s="4" customFormat="1" ht="16.5" customHeight="1" hidden="1">
      <c r="A186" s="76" t="s">
        <v>21</v>
      </c>
      <c r="B186" s="26">
        <v>29.85</v>
      </c>
      <c r="C186" s="27">
        <v>29.05</v>
      </c>
      <c r="D186" s="27">
        <v>26.46</v>
      </c>
      <c r="E186" s="27"/>
      <c r="F186" s="27"/>
      <c r="G186" s="27">
        <v>25.75</v>
      </c>
      <c r="H186" s="27">
        <v>30.55</v>
      </c>
      <c r="I186" s="28">
        <v>25.61</v>
      </c>
      <c r="J186" s="26">
        <v>24.91</v>
      </c>
      <c r="K186" s="30">
        <v>25.15</v>
      </c>
      <c r="L186" s="28">
        <v>21.15</v>
      </c>
      <c r="M186" s="30">
        <v>20.67</v>
      </c>
      <c r="N186" s="26">
        <v>16.81</v>
      </c>
      <c r="O186" s="26"/>
      <c r="P186" s="26">
        <v>16.81</v>
      </c>
      <c r="Q186" s="30">
        <v>9.09</v>
      </c>
    </row>
    <row r="187" spans="1:17" s="4" customFormat="1" ht="16.5" customHeight="1" hidden="1">
      <c r="A187" s="76" t="s">
        <v>28</v>
      </c>
      <c r="B187" s="26">
        <v>28.53</v>
      </c>
      <c r="C187" s="27">
        <v>27.73</v>
      </c>
      <c r="D187" s="27">
        <v>25.03</v>
      </c>
      <c r="E187" s="27"/>
      <c r="F187" s="27"/>
      <c r="G187" s="27">
        <v>24.23</v>
      </c>
      <c r="H187" s="27">
        <v>25.36</v>
      </c>
      <c r="I187" s="28">
        <v>25.44</v>
      </c>
      <c r="J187" s="26">
        <v>24.74</v>
      </c>
      <c r="K187" s="30">
        <v>25.25</v>
      </c>
      <c r="L187" s="28">
        <v>18.49</v>
      </c>
      <c r="M187" s="30">
        <v>17.65</v>
      </c>
      <c r="N187" s="26">
        <v>16.81</v>
      </c>
      <c r="O187" s="26"/>
      <c r="P187" s="26">
        <v>16.81</v>
      </c>
      <c r="Q187" s="30">
        <v>9.09</v>
      </c>
    </row>
    <row r="188" spans="1:17" s="4" customFormat="1" ht="16.5" customHeight="1" hidden="1">
      <c r="A188" s="76" t="s">
        <v>20</v>
      </c>
      <c r="B188" s="26">
        <v>28.53</v>
      </c>
      <c r="C188" s="27">
        <v>27.73</v>
      </c>
      <c r="D188" s="27">
        <v>25.03</v>
      </c>
      <c r="E188" s="27"/>
      <c r="F188" s="27"/>
      <c r="G188" s="27">
        <v>24.23</v>
      </c>
      <c r="H188" s="27">
        <v>29.04</v>
      </c>
      <c r="I188" s="28">
        <v>25.44</v>
      </c>
      <c r="J188" s="26">
        <v>24.74</v>
      </c>
      <c r="K188" s="30">
        <v>25.25</v>
      </c>
      <c r="L188" s="28">
        <v>19.53</v>
      </c>
      <c r="M188" s="30">
        <v>18.55</v>
      </c>
      <c r="N188" s="26">
        <v>16.81</v>
      </c>
      <c r="O188" s="26"/>
      <c r="P188" s="26">
        <v>16.81</v>
      </c>
      <c r="Q188" s="30">
        <v>9.09</v>
      </c>
    </row>
    <row r="189" spans="1:17" s="4" customFormat="1" ht="16.5" customHeight="1" hidden="1">
      <c r="A189" s="76" t="s">
        <v>21</v>
      </c>
      <c r="B189" s="26">
        <v>28.53</v>
      </c>
      <c r="C189" s="27">
        <v>27.73</v>
      </c>
      <c r="D189" s="27">
        <v>25.03</v>
      </c>
      <c r="E189" s="27"/>
      <c r="F189" s="27"/>
      <c r="G189" s="27">
        <v>24.23</v>
      </c>
      <c r="H189" s="27">
        <v>30.65</v>
      </c>
      <c r="I189" s="28">
        <v>25.44</v>
      </c>
      <c r="J189" s="26">
        <v>24.74</v>
      </c>
      <c r="K189" s="30">
        <v>25.25</v>
      </c>
      <c r="L189" s="28">
        <v>21.28</v>
      </c>
      <c r="M189" s="30">
        <v>20.8</v>
      </c>
      <c r="N189" s="26">
        <v>16.81</v>
      </c>
      <c r="O189" s="26"/>
      <c r="P189" s="26">
        <v>16.81</v>
      </c>
      <c r="Q189" s="30">
        <v>9.09</v>
      </c>
    </row>
    <row r="190" spans="1:17" s="4" customFormat="1" ht="16.5" customHeight="1" hidden="1">
      <c r="A190" s="76" t="s">
        <v>29</v>
      </c>
      <c r="B190" s="26">
        <v>29.39</v>
      </c>
      <c r="C190" s="27">
        <v>28.59</v>
      </c>
      <c r="D190" s="27">
        <v>25.89</v>
      </c>
      <c r="E190" s="27"/>
      <c r="F190" s="27"/>
      <c r="G190" s="27">
        <v>25.09</v>
      </c>
      <c r="H190" s="27">
        <v>26.03</v>
      </c>
      <c r="I190" s="28">
        <v>26.58</v>
      </c>
      <c r="J190" s="26">
        <v>25.88</v>
      </c>
      <c r="K190" s="30">
        <v>26.39</v>
      </c>
      <c r="L190" s="28">
        <v>18.55</v>
      </c>
      <c r="M190" s="30">
        <v>17.7</v>
      </c>
      <c r="N190" s="26">
        <v>16.81</v>
      </c>
      <c r="O190" s="26"/>
      <c r="P190" s="26">
        <v>16.81</v>
      </c>
      <c r="Q190" s="30">
        <v>9.09</v>
      </c>
    </row>
    <row r="191" spans="1:17" s="4" customFormat="1" ht="16.5" customHeight="1" hidden="1">
      <c r="A191" s="76" t="s">
        <v>20</v>
      </c>
      <c r="B191" s="26">
        <v>29.39</v>
      </c>
      <c r="C191" s="27">
        <v>28.59</v>
      </c>
      <c r="D191" s="27">
        <v>25.89</v>
      </c>
      <c r="E191" s="27"/>
      <c r="F191" s="27"/>
      <c r="G191" s="27">
        <v>25.09</v>
      </c>
      <c r="H191" s="27">
        <v>29.43</v>
      </c>
      <c r="I191" s="28">
        <v>26.58</v>
      </c>
      <c r="J191" s="26">
        <v>25.88</v>
      </c>
      <c r="K191" s="30">
        <v>26.39</v>
      </c>
      <c r="L191" s="28">
        <v>19.57</v>
      </c>
      <c r="M191" s="30">
        <v>18.63</v>
      </c>
      <c r="N191" s="26">
        <v>16.81</v>
      </c>
      <c r="O191" s="26"/>
      <c r="P191" s="26">
        <v>16.81</v>
      </c>
      <c r="Q191" s="30">
        <v>9.09</v>
      </c>
    </row>
    <row r="192" spans="1:17" s="4" customFormat="1" ht="16.5" customHeight="1" hidden="1">
      <c r="A192" s="76" t="s">
        <v>21</v>
      </c>
      <c r="B192" s="26">
        <v>29.39</v>
      </c>
      <c r="C192" s="27">
        <v>28.59</v>
      </c>
      <c r="D192" s="27">
        <v>25.89</v>
      </c>
      <c r="E192" s="27"/>
      <c r="F192" s="27"/>
      <c r="G192" s="27">
        <v>25.09</v>
      </c>
      <c r="H192" s="27">
        <v>30.94</v>
      </c>
      <c r="I192" s="28">
        <v>26.58</v>
      </c>
      <c r="J192" s="26">
        <v>25.88</v>
      </c>
      <c r="K192" s="30">
        <v>26.39</v>
      </c>
      <c r="L192" s="28">
        <v>21.18</v>
      </c>
      <c r="M192" s="30">
        <v>20.7</v>
      </c>
      <c r="N192" s="26">
        <v>16.81</v>
      </c>
      <c r="O192" s="26"/>
      <c r="P192" s="26">
        <v>16.81</v>
      </c>
      <c r="Q192" s="30">
        <v>9.09</v>
      </c>
    </row>
    <row r="193" spans="1:17" s="4" customFormat="1" ht="16.5" customHeight="1" hidden="1">
      <c r="A193" s="76" t="s">
        <v>30</v>
      </c>
      <c r="B193" s="26">
        <v>30.31</v>
      </c>
      <c r="C193" s="27">
        <v>29.51</v>
      </c>
      <c r="D193" s="27">
        <v>26.81</v>
      </c>
      <c r="E193" s="27"/>
      <c r="F193" s="27"/>
      <c r="G193" s="27">
        <v>26.01</v>
      </c>
      <c r="H193" s="27">
        <v>26.88</v>
      </c>
      <c r="I193" s="28">
        <v>27.47</v>
      </c>
      <c r="J193" s="26">
        <v>26.76</v>
      </c>
      <c r="K193" s="30">
        <v>27.28</v>
      </c>
      <c r="L193" s="28">
        <v>19.9</v>
      </c>
      <c r="M193" s="30">
        <v>19.04</v>
      </c>
      <c r="N193" s="26">
        <v>16.81</v>
      </c>
      <c r="O193" s="26"/>
      <c r="P193" s="26">
        <v>16.81</v>
      </c>
      <c r="Q193" s="30">
        <v>9.09</v>
      </c>
    </row>
    <row r="194" spans="1:17" s="4" customFormat="1" ht="16.5" customHeight="1" hidden="1">
      <c r="A194" s="76" t="s">
        <v>20</v>
      </c>
      <c r="B194" s="26">
        <v>30.31</v>
      </c>
      <c r="C194" s="27">
        <v>29.51</v>
      </c>
      <c r="D194" s="27">
        <v>26.81</v>
      </c>
      <c r="E194" s="27"/>
      <c r="F194" s="27"/>
      <c r="G194" s="27">
        <v>26.01</v>
      </c>
      <c r="H194" s="27">
        <v>30.27</v>
      </c>
      <c r="I194" s="28">
        <v>27.47</v>
      </c>
      <c r="J194" s="26">
        <v>26.76</v>
      </c>
      <c r="K194" s="30">
        <v>27.28</v>
      </c>
      <c r="L194" s="28">
        <v>20.43</v>
      </c>
      <c r="M194" s="30">
        <v>19.61</v>
      </c>
      <c r="N194" s="26">
        <v>16.81</v>
      </c>
      <c r="O194" s="26"/>
      <c r="P194" s="26">
        <v>16.81</v>
      </c>
      <c r="Q194" s="30">
        <v>9.09</v>
      </c>
    </row>
    <row r="195" spans="1:17" s="4" customFormat="1" ht="16.5" customHeight="1" hidden="1">
      <c r="A195" s="76" t="s">
        <v>21</v>
      </c>
      <c r="B195" s="26">
        <v>30.31</v>
      </c>
      <c r="C195" s="27">
        <v>29.51</v>
      </c>
      <c r="D195" s="27">
        <v>26.81</v>
      </c>
      <c r="E195" s="27"/>
      <c r="F195" s="27"/>
      <c r="G195" s="27">
        <v>26.01</v>
      </c>
      <c r="H195" s="27">
        <v>31.5</v>
      </c>
      <c r="I195" s="28">
        <v>27.47</v>
      </c>
      <c r="J195" s="26">
        <v>26.76</v>
      </c>
      <c r="K195" s="30">
        <v>27.28</v>
      </c>
      <c r="L195" s="28">
        <v>21.28</v>
      </c>
      <c r="M195" s="30">
        <v>20.8</v>
      </c>
      <c r="N195" s="26">
        <v>16.81</v>
      </c>
      <c r="O195" s="26"/>
      <c r="P195" s="26">
        <v>16.81</v>
      </c>
      <c r="Q195" s="30">
        <v>9.09</v>
      </c>
    </row>
    <row r="196" spans="1:17" s="4" customFormat="1" ht="16.5" customHeight="1" hidden="1">
      <c r="A196" s="76" t="s">
        <v>31</v>
      </c>
      <c r="B196" s="26">
        <v>32.07</v>
      </c>
      <c r="C196" s="27">
        <v>31.03</v>
      </c>
      <c r="D196" s="27">
        <v>28.33</v>
      </c>
      <c r="E196" s="27"/>
      <c r="F196" s="27"/>
      <c r="G196" s="27">
        <v>27.45</v>
      </c>
      <c r="H196" s="27">
        <v>28.75</v>
      </c>
      <c r="I196" s="28">
        <v>28.78</v>
      </c>
      <c r="J196" s="26">
        <v>27.78</v>
      </c>
      <c r="K196" s="30">
        <v>28.63</v>
      </c>
      <c r="L196" s="28">
        <v>22.49</v>
      </c>
      <c r="M196" s="30">
        <v>21.91</v>
      </c>
      <c r="N196" s="26">
        <v>16.81</v>
      </c>
      <c r="O196" s="26"/>
      <c r="P196" s="26">
        <v>16.81</v>
      </c>
      <c r="Q196" s="30">
        <v>9.09</v>
      </c>
    </row>
    <row r="197" spans="1:17" s="4" customFormat="1" ht="16.5" customHeight="1" hidden="1">
      <c r="A197" s="76" t="s">
        <v>20</v>
      </c>
      <c r="B197" s="26">
        <v>32.08</v>
      </c>
      <c r="C197" s="27">
        <v>31.04</v>
      </c>
      <c r="D197" s="27">
        <v>28.34</v>
      </c>
      <c r="E197" s="27"/>
      <c r="F197" s="27"/>
      <c r="G197" s="27">
        <v>27.45</v>
      </c>
      <c r="H197" s="27">
        <v>31.97</v>
      </c>
      <c r="I197" s="28">
        <v>28.8</v>
      </c>
      <c r="J197" s="26">
        <v>27.78</v>
      </c>
      <c r="K197" s="30">
        <v>28.63</v>
      </c>
      <c r="L197" s="28">
        <v>22.99</v>
      </c>
      <c r="M197" s="30">
        <v>22.24</v>
      </c>
      <c r="N197" s="26">
        <v>16.81</v>
      </c>
      <c r="O197" s="26"/>
      <c r="P197" s="26">
        <v>16.81</v>
      </c>
      <c r="Q197" s="30">
        <v>9.09</v>
      </c>
    </row>
    <row r="198" spans="1:17" s="4" customFormat="1" ht="16.5" customHeight="1" hidden="1">
      <c r="A198" s="76" t="s">
        <v>21</v>
      </c>
      <c r="B198" s="26">
        <v>32.14</v>
      </c>
      <c r="C198" s="27">
        <v>31.09</v>
      </c>
      <c r="D198" s="27">
        <v>28.37</v>
      </c>
      <c r="E198" s="27"/>
      <c r="F198" s="27"/>
      <c r="G198" s="27">
        <v>27.45</v>
      </c>
      <c r="H198" s="27">
        <v>33.07</v>
      </c>
      <c r="I198" s="28">
        <v>28.84</v>
      </c>
      <c r="J198" s="26">
        <v>27.78</v>
      </c>
      <c r="K198" s="30">
        <v>28.63</v>
      </c>
      <c r="L198" s="28">
        <v>23.4</v>
      </c>
      <c r="M198" s="30">
        <v>22.92</v>
      </c>
      <c r="N198" s="26">
        <v>16.81</v>
      </c>
      <c r="O198" s="26"/>
      <c r="P198" s="26">
        <v>16.81</v>
      </c>
      <c r="Q198" s="30">
        <v>9.09</v>
      </c>
    </row>
    <row r="199" spans="1:17" s="4" customFormat="1" ht="16.5" customHeight="1" hidden="1">
      <c r="A199" s="76" t="s">
        <v>32</v>
      </c>
      <c r="B199" s="26">
        <v>32.62</v>
      </c>
      <c r="C199" s="27">
        <v>31.32</v>
      </c>
      <c r="D199" s="27">
        <v>28.62</v>
      </c>
      <c r="E199" s="27"/>
      <c r="F199" s="27"/>
      <c r="G199" s="27">
        <v>27.82</v>
      </c>
      <c r="H199" s="27">
        <v>29.74</v>
      </c>
      <c r="I199" s="28">
        <v>29.07</v>
      </c>
      <c r="J199" s="26">
        <v>28.07</v>
      </c>
      <c r="K199" s="30">
        <v>28.88</v>
      </c>
      <c r="L199" s="28">
        <v>22.5</v>
      </c>
      <c r="M199" s="30">
        <v>21.72</v>
      </c>
      <c r="N199" s="26">
        <v>18.01</v>
      </c>
      <c r="O199" s="26"/>
      <c r="P199" s="26">
        <v>18.01</v>
      </c>
      <c r="Q199" s="30">
        <v>9.73</v>
      </c>
    </row>
    <row r="200" spans="1:17" s="4" customFormat="1" ht="16.5" customHeight="1" hidden="1">
      <c r="A200" s="76" t="s">
        <v>20</v>
      </c>
      <c r="B200" s="26">
        <v>32.67</v>
      </c>
      <c r="C200" s="27">
        <v>31.32</v>
      </c>
      <c r="D200" s="27">
        <v>28.62</v>
      </c>
      <c r="E200" s="27"/>
      <c r="F200" s="27"/>
      <c r="G200" s="27">
        <v>27.82</v>
      </c>
      <c r="H200" s="27">
        <v>32.17</v>
      </c>
      <c r="I200" s="28">
        <v>29.07</v>
      </c>
      <c r="J200" s="26">
        <v>28.07</v>
      </c>
      <c r="K200" s="30">
        <v>28.88</v>
      </c>
      <c r="L200" s="28">
        <v>22.79</v>
      </c>
      <c r="M200" s="30">
        <v>22.05</v>
      </c>
      <c r="N200" s="26">
        <v>18.01</v>
      </c>
      <c r="O200" s="26"/>
      <c r="P200" s="26">
        <v>18.01</v>
      </c>
      <c r="Q200" s="30">
        <v>9.73</v>
      </c>
    </row>
    <row r="201" spans="1:17" s="4" customFormat="1" ht="16.5" customHeight="1" hidden="1">
      <c r="A201" s="76" t="s">
        <v>21</v>
      </c>
      <c r="B201" s="26">
        <v>32.79</v>
      </c>
      <c r="C201" s="27">
        <v>31.32</v>
      </c>
      <c r="D201" s="27">
        <v>28.62</v>
      </c>
      <c r="E201" s="27"/>
      <c r="F201" s="27"/>
      <c r="G201" s="27">
        <v>27.82</v>
      </c>
      <c r="H201" s="27">
        <v>33.34</v>
      </c>
      <c r="I201" s="28">
        <v>29.07</v>
      </c>
      <c r="J201" s="26">
        <v>28.07</v>
      </c>
      <c r="K201" s="30">
        <v>28.88</v>
      </c>
      <c r="L201" s="28">
        <v>23.14</v>
      </c>
      <c r="M201" s="30">
        <v>22.66</v>
      </c>
      <c r="N201" s="26">
        <v>18.01</v>
      </c>
      <c r="O201" s="26"/>
      <c r="P201" s="26">
        <v>18.01</v>
      </c>
      <c r="Q201" s="30">
        <v>9.73</v>
      </c>
    </row>
    <row r="202" spans="1:17" s="4" customFormat="1" ht="16.5" customHeight="1" hidden="1">
      <c r="A202" s="21" t="s">
        <v>50</v>
      </c>
      <c r="B202" s="22">
        <f>AVERAGEA(B205,B208,B211,B214,B217,B220,B223,B226,B229,B232,B235,B238)</f>
        <v>34.862500000000004</v>
      </c>
      <c r="C202" s="23">
        <f aca="true" t="shared" si="11" ref="C202:Q202">AVERAGEA(C205,C208,C211,C214,C217,C220,C223,C226,C229,C232,C235,C238)</f>
        <v>33.4</v>
      </c>
      <c r="D202" s="23">
        <f t="shared" si="11"/>
        <v>28.948333333333327</v>
      </c>
      <c r="E202" s="23">
        <f t="shared" si="11"/>
        <v>27.360833333333332</v>
      </c>
      <c r="F202" s="23"/>
      <c r="G202" s="23">
        <f t="shared" si="11"/>
        <v>28.145833333333332</v>
      </c>
      <c r="H202" s="23">
        <f t="shared" si="11"/>
        <v>34.99416666666667</v>
      </c>
      <c r="I202" s="24">
        <f t="shared" si="11"/>
        <v>31.154166666666665</v>
      </c>
      <c r="J202" s="22">
        <f t="shared" si="11"/>
        <v>30.34333333333333</v>
      </c>
      <c r="K202" s="25">
        <f t="shared" si="11"/>
        <v>33.19583333333334</v>
      </c>
      <c r="L202" s="24">
        <f t="shared" si="11"/>
        <v>22.53333333333333</v>
      </c>
      <c r="M202" s="25">
        <f t="shared" si="11"/>
        <v>21.0575</v>
      </c>
      <c r="N202" s="22">
        <f t="shared" si="11"/>
        <v>18.127499999999998</v>
      </c>
      <c r="O202" s="22"/>
      <c r="P202" s="22">
        <f t="shared" si="11"/>
        <v>18.127499999999998</v>
      </c>
      <c r="Q202" s="25">
        <f t="shared" si="11"/>
        <v>9.78828333333333</v>
      </c>
    </row>
    <row r="203" spans="1:17" ht="16.5" customHeight="1" hidden="1">
      <c r="A203" s="21" t="s">
        <v>17</v>
      </c>
      <c r="B203" s="22">
        <f>AVERAGE(B206,B209,B212,B215,B218,B221,B224,B227,B230,B233,B236,B239)</f>
        <v>35.3325</v>
      </c>
      <c r="C203" s="23">
        <f aca="true" t="shared" si="12" ref="C203:Q204">AVERAGE(C206,C209,C212,C215,C218,C221,C224,C227,C230,C233,C236,C239)</f>
        <v>33.425000000000004</v>
      </c>
      <c r="D203" s="23">
        <f t="shared" si="12"/>
        <v>28.968333333333334</v>
      </c>
      <c r="E203" s="23">
        <f t="shared" si="12"/>
        <v>27.36666666666666</v>
      </c>
      <c r="F203" s="23"/>
      <c r="G203" s="23">
        <f t="shared" si="12"/>
        <v>28.156666666666663</v>
      </c>
      <c r="H203" s="23">
        <f t="shared" si="12"/>
        <v>38.33833333333333</v>
      </c>
      <c r="I203" s="24">
        <f t="shared" si="12"/>
        <v>31.262500000000003</v>
      </c>
      <c r="J203" s="22">
        <f t="shared" si="12"/>
        <v>30.394166666666667</v>
      </c>
      <c r="K203" s="25">
        <f t="shared" si="12"/>
        <v>33.19583333333334</v>
      </c>
      <c r="L203" s="24">
        <f t="shared" si="12"/>
        <v>24.301666666666666</v>
      </c>
      <c r="M203" s="25">
        <f t="shared" si="12"/>
        <v>22.896666666666672</v>
      </c>
      <c r="N203" s="22">
        <f t="shared" si="12"/>
        <v>18.127499999999998</v>
      </c>
      <c r="O203" s="22"/>
      <c r="P203" s="22">
        <f t="shared" si="12"/>
        <v>18.127499999999998</v>
      </c>
      <c r="Q203" s="25">
        <f t="shared" si="12"/>
        <v>9.78828333333333</v>
      </c>
    </row>
    <row r="204" spans="1:17" ht="16.5" customHeight="1" hidden="1">
      <c r="A204" s="21" t="s">
        <v>18</v>
      </c>
      <c r="B204" s="22">
        <f>AVERAGE(B207,B210,B213,B216,B219,B222,B225,B228,B231,B234,B237,B240)</f>
        <v>35.89083333333333</v>
      </c>
      <c r="C204" s="23">
        <f t="shared" si="12"/>
        <v>33.45416666666667</v>
      </c>
      <c r="D204" s="23">
        <f t="shared" si="12"/>
        <v>29.0175</v>
      </c>
      <c r="E204" s="23">
        <f t="shared" si="12"/>
        <v>27.37333333333333</v>
      </c>
      <c r="F204" s="23"/>
      <c r="G204" s="23">
        <f t="shared" si="12"/>
        <v>28.2</v>
      </c>
      <c r="H204" s="23">
        <f t="shared" si="12"/>
        <v>40.87833333333333</v>
      </c>
      <c r="I204" s="24">
        <f t="shared" si="12"/>
        <v>31.343333333333337</v>
      </c>
      <c r="J204" s="22">
        <f t="shared" si="12"/>
        <v>30.495833333333334</v>
      </c>
      <c r="K204" s="25">
        <f t="shared" si="12"/>
        <v>33.19583333333334</v>
      </c>
      <c r="L204" s="24">
        <f t="shared" si="12"/>
        <v>27.11583333333333</v>
      </c>
      <c r="M204" s="25">
        <f t="shared" si="12"/>
        <v>26.10666666666666</v>
      </c>
      <c r="N204" s="22">
        <f t="shared" si="12"/>
        <v>18.127499999999998</v>
      </c>
      <c r="O204" s="22"/>
      <c r="P204" s="22">
        <f t="shared" si="12"/>
        <v>18.127499999999998</v>
      </c>
      <c r="Q204" s="25">
        <f t="shared" si="12"/>
        <v>9.78828333333333</v>
      </c>
    </row>
    <row r="205" spans="1:17" ht="16.5" customHeight="1" hidden="1">
      <c r="A205" s="21" t="s">
        <v>19</v>
      </c>
      <c r="B205" s="26">
        <v>33.17</v>
      </c>
      <c r="C205" s="27">
        <v>31.88</v>
      </c>
      <c r="D205" s="27">
        <v>29.17</v>
      </c>
      <c r="E205" s="27">
        <v>27.47</v>
      </c>
      <c r="F205" s="27"/>
      <c r="G205" s="27">
        <v>28.37</v>
      </c>
      <c r="H205" s="27">
        <v>30.43</v>
      </c>
      <c r="I205" s="28">
        <v>29.43</v>
      </c>
      <c r="J205" s="29">
        <v>28.44</v>
      </c>
      <c r="K205" s="30">
        <v>29.06</v>
      </c>
      <c r="L205" s="28">
        <v>20.35</v>
      </c>
      <c r="M205" s="30">
        <v>19.78</v>
      </c>
      <c r="N205" s="26">
        <v>18.02</v>
      </c>
      <c r="O205" s="26"/>
      <c r="P205" s="26">
        <v>18.02</v>
      </c>
      <c r="Q205" s="30">
        <v>9.7254</v>
      </c>
    </row>
    <row r="206" spans="1:17" ht="16.5" customHeight="1" hidden="1">
      <c r="A206" s="21" t="s">
        <v>20</v>
      </c>
      <c r="B206" s="26">
        <v>33.17</v>
      </c>
      <c r="C206" s="27">
        <v>31.88</v>
      </c>
      <c r="D206" s="27">
        <v>29.17</v>
      </c>
      <c r="E206" s="27">
        <v>27.47</v>
      </c>
      <c r="F206" s="27"/>
      <c r="G206" s="27">
        <v>28.37</v>
      </c>
      <c r="H206" s="27">
        <v>32.42</v>
      </c>
      <c r="I206" s="28">
        <v>29.43</v>
      </c>
      <c r="J206" s="29">
        <v>28.44</v>
      </c>
      <c r="K206" s="30">
        <v>29.06</v>
      </c>
      <c r="L206" s="28">
        <v>21.61</v>
      </c>
      <c r="M206" s="30">
        <v>20.87</v>
      </c>
      <c r="N206" s="26">
        <v>18.02</v>
      </c>
      <c r="O206" s="26"/>
      <c r="P206" s="26">
        <v>18.02</v>
      </c>
      <c r="Q206" s="30">
        <v>9.7254</v>
      </c>
    </row>
    <row r="207" spans="1:17" ht="16.5" customHeight="1" hidden="1">
      <c r="A207" s="21" t="s">
        <v>21</v>
      </c>
      <c r="B207" s="26">
        <v>33.17</v>
      </c>
      <c r="C207" s="27">
        <v>31.88</v>
      </c>
      <c r="D207" s="27">
        <v>29.17</v>
      </c>
      <c r="E207" s="27">
        <v>27.47</v>
      </c>
      <c r="F207" s="27"/>
      <c r="G207" s="27">
        <v>28.37</v>
      </c>
      <c r="H207" s="27">
        <v>33.76</v>
      </c>
      <c r="I207" s="28">
        <v>29.43</v>
      </c>
      <c r="J207" s="29">
        <v>28.44</v>
      </c>
      <c r="K207" s="30">
        <v>29.06</v>
      </c>
      <c r="L207" s="28">
        <v>22.79</v>
      </c>
      <c r="M207" s="30">
        <v>22.37</v>
      </c>
      <c r="N207" s="26">
        <v>18.02</v>
      </c>
      <c r="O207" s="26"/>
      <c r="P207" s="26">
        <v>18.02</v>
      </c>
      <c r="Q207" s="30">
        <v>9.7254</v>
      </c>
    </row>
    <row r="208" spans="1:17" s="4" customFormat="1" ht="16.5" customHeight="1" hidden="1">
      <c r="A208" s="21" t="s">
        <v>22</v>
      </c>
      <c r="B208" s="26">
        <v>32.94</v>
      </c>
      <c r="C208" s="27">
        <v>31.84</v>
      </c>
      <c r="D208" s="27">
        <v>28.94</v>
      </c>
      <c r="E208" s="27">
        <v>26.94</v>
      </c>
      <c r="F208" s="27"/>
      <c r="G208" s="27">
        <v>28.14</v>
      </c>
      <c r="H208" s="27">
        <v>30.61</v>
      </c>
      <c r="I208" s="28">
        <v>29.29</v>
      </c>
      <c r="J208" s="29">
        <v>28.79</v>
      </c>
      <c r="K208" s="30">
        <v>29.2</v>
      </c>
      <c r="L208" s="28">
        <v>20.37</v>
      </c>
      <c r="M208" s="30">
        <v>19.3</v>
      </c>
      <c r="N208" s="26">
        <v>18.21</v>
      </c>
      <c r="O208" s="26"/>
      <c r="P208" s="26">
        <v>18.21</v>
      </c>
      <c r="Q208" s="30">
        <v>9.834</v>
      </c>
    </row>
    <row r="209" spans="1:17" s="4" customFormat="1" ht="16.5" customHeight="1" hidden="1">
      <c r="A209" s="21" t="s">
        <v>20</v>
      </c>
      <c r="B209" s="26">
        <v>32.94</v>
      </c>
      <c r="C209" s="27">
        <v>31.84</v>
      </c>
      <c r="D209" s="27">
        <v>28.94</v>
      </c>
      <c r="E209" s="27">
        <v>26.94</v>
      </c>
      <c r="F209" s="27"/>
      <c r="G209" s="27">
        <v>28.14</v>
      </c>
      <c r="H209" s="27">
        <v>32.44</v>
      </c>
      <c r="I209" s="28">
        <v>29.29</v>
      </c>
      <c r="J209" s="29">
        <v>28.79</v>
      </c>
      <c r="K209" s="30">
        <v>29.2</v>
      </c>
      <c r="L209" s="28">
        <v>21.64</v>
      </c>
      <c r="M209" s="30">
        <v>20.61</v>
      </c>
      <c r="N209" s="26">
        <v>18.21</v>
      </c>
      <c r="O209" s="26"/>
      <c r="P209" s="26">
        <v>18.21</v>
      </c>
      <c r="Q209" s="30">
        <v>9.834</v>
      </c>
    </row>
    <row r="210" spans="1:17" s="4" customFormat="1" ht="16.5" customHeight="1" hidden="1">
      <c r="A210" s="21" t="s">
        <v>21</v>
      </c>
      <c r="B210" s="26">
        <v>32.94</v>
      </c>
      <c r="C210" s="27">
        <v>31.84</v>
      </c>
      <c r="D210" s="27">
        <v>28.94</v>
      </c>
      <c r="E210" s="27">
        <v>26.94</v>
      </c>
      <c r="F210" s="27"/>
      <c r="G210" s="27">
        <v>28.14</v>
      </c>
      <c r="H210" s="27">
        <v>34.14</v>
      </c>
      <c r="I210" s="28">
        <v>29.29</v>
      </c>
      <c r="J210" s="29">
        <v>28.79</v>
      </c>
      <c r="K210" s="30">
        <v>29.2</v>
      </c>
      <c r="L210" s="28">
        <v>22.81</v>
      </c>
      <c r="M210" s="30">
        <v>22.33</v>
      </c>
      <c r="N210" s="26">
        <v>18.21</v>
      </c>
      <c r="O210" s="26"/>
      <c r="P210" s="26">
        <v>18.21</v>
      </c>
      <c r="Q210" s="30">
        <v>9.834</v>
      </c>
    </row>
    <row r="211" spans="1:17" s="4" customFormat="1" ht="16.5" customHeight="1" hidden="1">
      <c r="A211" s="21" t="s">
        <v>23</v>
      </c>
      <c r="B211" s="26">
        <v>34.01</v>
      </c>
      <c r="C211" s="27">
        <v>32.91</v>
      </c>
      <c r="D211" s="27">
        <v>30.01</v>
      </c>
      <c r="E211" s="27">
        <v>28.01</v>
      </c>
      <c r="F211" s="27"/>
      <c r="G211" s="27">
        <v>29.21</v>
      </c>
      <c r="H211" s="27">
        <v>32.07</v>
      </c>
      <c r="I211" s="28">
        <v>30.42</v>
      </c>
      <c r="J211" s="29">
        <v>29.82</v>
      </c>
      <c r="K211" s="30">
        <v>30.56</v>
      </c>
      <c r="L211" s="28">
        <v>21.35</v>
      </c>
      <c r="M211" s="30">
        <v>20.28</v>
      </c>
      <c r="N211" s="26">
        <v>18.13</v>
      </c>
      <c r="O211" s="26"/>
      <c r="P211" s="26">
        <v>18.13</v>
      </c>
      <c r="Q211" s="30">
        <v>9.79</v>
      </c>
    </row>
    <row r="212" spans="1:17" s="4" customFormat="1" ht="16.5" customHeight="1" hidden="1">
      <c r="A212" s="21" t="s">
        <v>20</v>
      </c>
      <c r="B212" s="26">
        <v>34.05</v>
      </c>
      <c r="C212" s="27">
        <v>32.94</v>
      </c>
      <c r="D212" s="27">
        <v>30.03</v>
      </c>
      <c r="E212" s="27">
        <v>28.01</v>
      </c>
      <c r="F212" s="27"/>
      <c r="G212" s="27">
        <v>29.21</v>
      </c>
      <c r="H212" s="27">
        <v>33.61</v>
      </c>
      <c r="I212" s="28">
        <v>30.62</v>
      </c>
      <c r="J212" s="29">
        <v>29.89</v>
      </c>
      <c r="K212" s="30">
        <v>30.56</v>
      </c>
      <c r="L212" s="28">
        <v>22.52</v>
      </c>
      <c r="M212" s="30">
        <v>21.48</v>
      </c>
      <c r="N212" s="26">
        <v>18.13</v>
      </c>
      <c r="O212" s="26"/>
      <c r="P212" s="26">
        <v>18.13</v>
      </c>
      <c r="Q212" s="30">
        <v>9.79</v>
      </c>
    </row>
    <row r="213" spans="1:17" s="4" customFormat="1" ht="16.5" customHeight="1" hidden="1">
      <c r="A213" s="21" t="s">
        <v>21</v>
      </c>
      <c r="B213" s="26">
        <v>34.15</v>
      </c>
      <c r="C213" s="27">
        <v>32.96</v>
      </c>
      <c r="D213" s="27">
        <v>30.06</v>
      </c>
      <c r="E213" s="27">
        <v>28.01</v>
      </c>
      <c r="F213" s="27"/>
      <c r="G213" s="27">
        <v>29.26</v>
      </c>
      <c r="H213" s="27">
        <v>35.27</v>
      </c>
      <c r="I213" s="28">
        <v>30.75</v>
      </c>
      <c r="J213" s="29">
        <v>29.96</v>
      </c>
      <c r="K213" s="30">
        <v>30.56</v>
      </c>
      <c r="L213" s="28">
        <v>23.61</v>
      </c>
      <c r="M213" s="30">
        <v>23.13</v>
      </c>
      <c r="N213" s="28">
        <v>18.13</v>
      </c>
      <c r="O213" s="26"/>
      <c r="P213" s="26">
        <v>18.13</v>
      </c>
      <c r="Q213" s="30">
        <v>9.79</v>
      </c>
    </row>
    <row r="214" spans="1:17" s="4" customFormat="1" ht="16.5" customHeight="1" hidden="1">
      <c r="A214" s="21" t="s">
        <v>24</v>
      </c>
      <c r="B214" s="26">
        <v>35.31</v>
      </c>
      <c r="C214" s="27">
        <v>34.21</v>
      </c>
      <c r="D214" s="27">
        <v>31.31</v>
      </c>
      <c r="E214" s="27">
        <v>29.31</v>
      </c>
      <c r="F214" s="27"/>
      <c r="G214" s="27">
        <v>30.51</v>
      </c>
      <c r="H214" s="27">
        <v>34.31</v>
      </c>
      <c r="I214" s="28">
        <v>31.99</v>
      </c>
      <c r="J214" s="29">
        <v>31.29</v>
      </c>
      <c r="K214" s="30">
        <v>32.3</v>
      </c>
      <c r="L214" s="28">
        <v>22.16</v>
      </c>
      <c r="M214" s="30">
        <v>21.01</v>
      </c>
      <c r="N214" s="26">
        <v>18.13</v>
      </c>
      <c r="O214" s="26"/>
      <c r="P214" s="26">
        <v>18.13</v>
      </c>
      <c r="Q214" s="30">
        <v>9.79</v>
      </c>
    </row>
    <row r="215" spans="1:17" s="4" customFormat="1" ht="16.5" customHeight="1" hidden="1">
      <c r="A215" s="21" t="s">
        <v>20</v>
      </c>
      <c r="B215" s="26">
        <v>35.4</v>
      </c>
      <c r="C215" s="27">
        <v>34.27</v>
      </c>
      <c r="D215" s="27">
        <v>31.36</v>
      </c>
      <c r="E215" s="27">
        <v>29.31</v>
      </c>
      <c r="F215" s="27"/>
      <c r="G215" s="27">
        <v>30.52</v>
      </c>
      <c r="H215" s="27">
        <v>35.48</v>
      </c>
      <c r="I215" s="28">
        <v>32.32</v>
      </c>
      <c r="J215" s="29">
        <v>31.36</v>
      </c>
      <c r="K215" s="30">
        <v>32.3</v>
      </c>
      <c r="L215" s="28">
        <v>23.36</v>
      </c>
      <c r="M215" s="30">
        <v>22.26</v>
      </c>
      <c r="N215" s="26">
        <v>18.13</v>
      </c>
      <c r="O215" s="26"/>
      <c r="P215" s="26">
        <v>18.13</v>
      </c>
      <c r="Q215" s="30">
        <v>9.79</v>
      </c>
    </row>
    <row r="216" spans="1:17" s="4" customFormat="1" ht="16.5" customHeight="1" hidden="1">
      <c r="A216" s="21" t="s">
        <v>21</v>
      </c>
      <c r="B216" s="26">
        <v>35.42</v>
      </c>
      <c r="C216" s="27">
        <v>34.32</v>
      </c>
      <c r="D216" s="27">
        <v>31.42</v>
      </c>
      <c r="E216" s="27">
        <v>29.31</v>
      </c>
      <c r="F216" s="27"/>
      <c r="G216" s="27">
        <v>30.62</v>
      </c>
      <c r="H216" s="27">
        <v>37.17</v>
      </c>
      <c r="I216" s="28">
        <v>32.49</v>
      </c>
      <c r="J216" s="29">
        <v>31.57</v>
      </c>
      <c r="K216" s="30">
        <v>32.3</v>
      </c>
      <c r="L216" s="28">
        <v>24.53</v>
      </c>
      <c r="M216" s="30">
        <v>23.97</v>
      </c>
      <c r="N216" s="28">
        <v>18.13</v>
      </c>
      <c r="O216" s="26"/>
      <c r="P216" s="26">
        <v>18.13</v>
      </c>
      <c r="Q216" s="30">
        <v>9.79</v>
      </c>
    </row>
    <row r="217" spans="1:17" s="4" customFormat="1" ht="16.5" customHeight="1" hidden="1">
      <c r="A217" s="21" t="s">
        <v>25</v>
      </c>
      <c r="B217" s="26">
        <v>38.18</v>
      </c>
      <c r="C217" s="27">
        <v>37.1</v>
      </c>
      <c r="D217" s="27">
        <v>34.18</v>
      </c>
      <c r="E217" s="27">
        <v>32.18</v>
      </c>
      <c r="F217" s="27"/>
      <c r="G217" s="27">
        <v>33.38</v>
      </c>
      <c r="H217" s="27">
        <v>37.89</v>
      </c>
      <c r="I217" s="28">
        <v>35.33</v>
      </c>
      <c r="J217" s="29">
        <v>34.63</v>
      </c>
      <c r="K217" s="30">
        <v>36.13</v>
      </c>
      <c r="L217" s="28">
        <v>23.46</v>
      </c>
      <c r="M217" s="30">
        <v>21.97</v>
      </c>
      <c r="N217" s="26">
        <v>18.13</v>
      </c>
      <c r="O217" s="26"/>
      <c r="P217" s="26">
        <v>18.13</v>
      </c>
      <c r="Q217" s="30">
        <v>9.79</v>
      </c>
    </row>
    <row r="218" spans="1:17" s="4" customFormat="1" ht="16.5" customHeight="1" hidden="1">
      <c r="A218" s="21" t="s">
        <v>20</v>
      </c>
      <c r="B218" s="26">
        <v>38.26</v>
      </c>
      <c r="C218" s="27">
        <v>37.12</v>
      </c>
      <c r="D218" s="27">
        <v>34.19</v>
      </c>
      <c r="E218" s="27">
        <v>32.18</v>
      </c>
      <c r="F218" s="27"/>
      <c r="G218" s="27">
        <v>33.38</v>
      </c>
      <c r="H218" s="27">
        <v>39.21</v>
      </c>
      <c r="I218" s="28">
        <v>35.72</v>
      </c>
      <c r="J218" s="29">
        <v>34.75</v>
      </c>
      <c r="K218" s="30">
        <v>36.13</v>
      </c>
      <c r="L218" s="28">
        <v>25.11</v>
      </c>
      <c r="M218" s="30">
        <v>23.58</v>
      </c>
      <c r="N218" s="26">
        <v>18.13</v>
      </c>
      <c r="O218" s="26"/>
      <c r="P218" s="26">
        <v>18.13</v>
      </c>
      <c r="Q218" s="30">
        <v>9.79</v>
      </c>
    </row>
    <row r="219" spans="1:17" s="4" customFormat="1" ht="16.5" customHeight="1" hidden="1">
      <c r="A219" s="21" t="s">
        <v>21</v>
      </c>
      <c r="B219" s="26">
        <v>39.01</v>
      </c>
      <c r="C219" s="27">
        <v>37.15</v>
      </c>
      <c r="D219" s="27">
        <v>34.25</v>
      </c>
      <c r="E219" s="27">
        <v>32.18</v>
      </c>
      <c r="F219" s="27"/>
      <c r="G219" s="27">
        <v>33.43</v>
      </c>
      <c r="H219" s="27">
        <v>41.27</v>
      </c>
      <c r="I219" s="28">
        <v>36.02</v>
      </c>
      <c r="J219" s="29">
        <v>35.32</v>
      </c>
      <c r="K219" s="30">
        <v>36.13</v>
      </c>
      <c r="L219" s="28">
        <v>26.83</v>
      </c>
      <c r="M219" s="30">
        <v>25.92</v>
      </c>
      <c r="N219" s="28">
        <v>18.13</v>
      </c>
      <c r="O219" s="26"/>
      <c r="P219" s="26">
        <v>18.13</v>
      </c>
      <c r="Q219" s="30">
        <v>9.79</v>
      </c>
    </row>
    <row r="220" spans="1:17" s="4" customFormat="1" ht="16.5" customHeight="1" hidden="1">
      <c r="A220" s="21" t="s">
        <v>26</v>
      </c>
      <c r="B220" s="26">
        <v>41.43</v>
      </c>
      <c r="C220" s="27">
        <v>40.33</v>
      </c>
      <c r="D220" s="27">
        <v>36.73</v>
      </c>
      <c r="E220" s="27">
        <v>35.15</v>
      </c>
      <c r="F220" s="27"/>
      <c r="G220" s="27">
        <v>35.93</v>
      </c>
      <c r="H220" s="27">
        <v>42.53</v>
      </c>
      <c r="I220" s="28">
        <v>40.86</v>
      </c>
      <c r="J220" s="29">
        <v>40.16</v>
      </c>
      <c r="K220" s="30">
        <v>41.52</v>
      </c>
      <c r="L220" s="28">
        <v>25.41</v>
      </c>
      <c r="M220" s="30">
        <v>23.62</v>
      </c>
      <c r="N220" s="26">
        <v>18.13</v>
      </c>
      <c r="O220" s="26"/>
      <c r="P220" s="26">
        <v>18.13</v>
      </c>
      <c r="Q220" s="30">
        <v>9.79</v>
      </c>
    </row>
    <row r="221" spans="1:17" s="4" customFormat="1" ht="16.5" customHeight="1" hidden="1">
      <c r="A221" s="21" t="s">
        <v>20</v>
      </c>
      <c r="B221" s="26">
        <v>41.64</v>
      </c>
      <c r="C221" s="27">
        <v>40.4</v>
      </c>
      <c r="D221" s="27">
        <v>36.8</v>
      </c>
      <c r="E221" s="27">
        <v>35.17</v>
      </c>
      <c r="F221" s="27"/>
      <c r="G221" s="27">
        <v>35.97</v>
      </c>
      <c r="H221" s="27">
        <v>43.11</v>
      </c>
      <c r="I221" s="28">
        <v>41.02</v>
      </c>
      <c r="J221" s="29">
        <v>40.29</v>
      </c>
      <c r="K221" s="30">
        <v>41.52</v>
      </c>
      <c r="L221" s="28">
        <v>27.09</v>
      </c>
      <c r="M221" s="30">
        <v>25.28</v>
      </c>
      <c r="N221" s="26">
        <v>18.13</v>
      </c>
      <c r="O221" s="26"/>
      <c r="P221" s="26">
        <v>18.13</v>
      </c>
      <c r="Q221" s="30">
        <v>9.79</v>
      </c>
    </row>
    <row r="222" spans="1:17" s="4" customFormat="1" ht="16.5" customHeight="1" hidden="1">
      <c r="A222" s="21" t="s">
        <v>21</v>
      </c>
      <c r="B222" s="26">
        <v>42.34</v>
      </c>
      <c r="C222" s="27">
        <v>40.51</v>
      </c>
      <c r="D222" s="27">
        <v>37.07</v>
      </c>
      <c r="E222" s="27">
        <v>35.19</v>
      </c>
      <c r="F222" s="27"/>
      <c r="G222" s="27">
        <v>36.11</v>
      </c>
      <c r="H222" s="27">
        <v>45.31</v>
      </c>
      <c r="I222" s="28">
        <v>41.19</v>
      </c>
      <c r="J222" s="29">
        <v>40.46</v>
      </c>
      <c r="K222" s="30">
        <v>41.52</v>
      </c>
      <c r="L222" s="28">
        <v>28.79</v>
      </c>
      <c r="M222" s="30">
        <v>27.63</v>
      </c>
      <c r="N222" s="28">
        <v>18.13</v>
      </c>
      <c r="O222" s="26"/>
      <c r="P222" s="26">
        <v>18.13</v>
      </c>
      <c r="Q222" s="30">
        <v>9.79</v>
      </c>
    </row>
    <row r="223" spans="1:17" s="4" customFormat="1" ht="16.5" customHeight="1" hidden="1">
      <c r="A223" s="21" t="s">
        <v>27</v>
      </c>
      <c r="B223" s="26">
        <v>42.04</v>
      </c>
      <c r="C223" s="27">
        <v>40.83</v>
      </c>
      <c r="D223" s="27">
        <v>36.35</v>
      </c>
      <c r="E223" s="27">
        <v>35.05</v>
      </c>
      <c r="F223" s="27"/>
      <c r="G223" s="27">
        <v>35.55</v>
      </c>
      <c r="H223" s="27">
        <v>44.7</v>
      </c>
      <c r="I223" s="28">
        <v>42.4</v>
      </c>
      <c r="J223" s="29">
        <v>41.72</v>
      </c>
      <c r="K223" s="30">
        <v>43.68</v>
      </c>
      <c r="L223" s="28">
        <v>28.99</v>
      </c>
      <c r="M223" s="30">
        <v>27.06</v>
      </c>
      <c r="N223" s="26">
        <v>18.13</v>
      </c>
      <c r="O223" s="26"/>
      <c r="P223" s="26">
        <v>18.13</v>
      </c>
      <c r="Q223" s="30">
        <v>9.79</v>
      </c>
    </row>
    <row r="224" spans="1:17" s="4" customFormat="1" ht="16.5" customHeight="1" hidden="1">
      <c r="A224" s="21" t="s">
        <v>20</v>
      </c>
      <c r="B224" s="26">
        <v>42.69</v>
      </c>
      <c r="C224" s="27">
        <v>40.9</v>
      </c>
      <c r="D224" s="27">
        <v>36.41</v>
      </c>
      <c r="E224" s="27">
        <v>35.1</v>
      </c>
      <c r="F224" s="27"/>
      <c r="G224" s="27">
        <v>35.61</v>
      </c>
      <c r="H224" s="27">
        <v>45.49</v>
      </c>
      <c r="I224" s="28">
        <v>42.57</v>
      </c>
      <c r="J224" s="29">
        <v>41.9</v>
      </c>
      <c r="K224" s="30">
        <v>43.68</v>
      </c>
      <c r="L224" s="28">
        <v>30.49</v>
      </c>
      <c r="M224" s="30">
        <v>28.46</v>
      </c>
      <c r="N224" s="26">
        <v>18.13</v>
      </c>
      <c r="O224" s="26"/>
      <c r="P224" s="26">
        <v>18.13</v>
      </c>
      <c r="Q224" s="30">
        <v>9.79</v>
      </c>
    </row>
    <row r="225" spans="1:17" s="4" customFormat="1" ht="16.5" customHeight="1" hidden="1">
      <c r="A225" s="21" t="s">
        <v>21</v>
      </c>
      <c r="B225" s="26">
        <v>43.35</v>
      </c>
      <c r="C225" s="27">
        <v>40.98</v>
      </c>
      <c r="D225" s="27">
        <v>36.5</v>
      </c>
      <c r="E225" s="27">
        <v>35.16</v>
      </c>
      <c r="F225" s="27"/>
      <c r="G225" s="27">
        <v>35.7</v>
      </c>
      <c r="H225" s="27">
        <v>48.34</v>
      </c>
      <c r="I225" s="28">
        <v>42.69</v>
      </c>
      <c r="J225" s="29">
        <v>42.01</v>
      </c>
      <c r="K225" s="30">
        <v>43.68</v>
      </c>
      <c r="L225" s="28">
        <v>32.55</v>
      </c>
      <c r="M225" s="30">
        <v>31.22</v>
      </c>
      <c r="N225" s="28">
        <v>18.13</v>
      </c>
      <c r="O225" s="26"/>
      <c r="P225" s="26">
        <v>18.13</v>
      </c>
      <c r="Q225" s="30">
        <v>9.79</v>
      </c>
    </row>
    <row r="226" spans="1:17" s="4" customFormat="1" ht="16.5" customHeight="1" hidden="1">
      <c r="A226" s="21" t="s">
        <v>28</v>
      </c>
      <c r="B226" s="26">
        <v>38.24</v>
      </c>
      <c r="C226" s="27">
        <v>36.84</v>
      </c>
      <c r="D226" s="27">
        <v>29.34</v>
      </c>
      <c r="E226" s="27">
        <v>28.04</v>
      </c>
      <c r="F226" s="27"/>
      <c r="G226" s="27">
        <v>28.54</v>
      </c>
      <c r="H226" s="27">
        <v>40.82</v>
      </c>
      <c r="I226" s="28">
        <v>34.37</v>
      </c>
      <c r="J226" s="29">
        <v>33.68</v>
      </c>
      <c r="K226" s="30">
        <v>37.48</v>
      </c>
      <c r="L226" s="28">
        <v>28.26</v>
      </c>
      <c r="M226" s="30">
        <v>26.39</v>
      </c>
      <c r="N226" s="26">
        <v>18.13</v>
      </c>
      <c r="O226" s="26"/>
      <c r="P226" s="26">
        <v>18.13</v>
      </c>
      <c r="Q226" s="30">
        <v>9.79</v>
      </c>
    </row>
    <row r="227" spans="1:17" s="4" customFormat="1" ht="16.5" customHeight="1" hidden="1">
      <c r="A227" s="21" t="s">
        <v>20</v>
      </c>
      <c r="B227" s="26">
        <v>38.62</v>
      </c>
      <c r="C227" s="27">
        <v>36.84</v>
      </c>
      <c r="D227" s="27">
        <v>29.34</v>
      </c>
      <c r="E227" s="27">
        <v>28.04</v>
      </c>
      <c r="F227" s="27"/>
      <c r="G227" s="27">
        <v>28.54</v>
      </c>
      <c r="H227" s="27">
        <v>42.33</v>
      </c>
      <c r="I227" s="28">
        <v>34.37</v>
      </c>
      <c r="J227" s="29">
        <v>33.68</v>
      </c>
      <c r="K227" s="30">
        <v>37.48</v>
      </c>
      <c r="L227" s="28">
        <v>29.57</v>
      </c>
      <c r="M227" s="30">
        <v>27.52</v>
      </c>
      <c r="N227" s="26">
        <v>18.13</v>
      </c>
      <c r="O227" s="26"/>
      <c r="P227" s="26">
        <v>18.13</v>
      </c>
      <c r="Q227" s="30">
        <v>9.79</v>
      </c>
    </row>
    <row r="228" spans="1:17" s="4" customFormat="1" ht="16.5" customHeight="1" hidden="1">
      <c r="A228" s="21" t="s">
        <v>21</v>
      </c>
      <c r="B228" s="26">
        <v>39.44</v>
      </c>
      <c r="C228" s="27">
        <v>36.85</v>
      </c>
      <c r="D228" s="27">
        <v>29.35</v>
      </c>
      <c r="E228" s="27">
        <v>28.04</v>
      </c>
      <c r="F228" s="27"/>
      <c r="G228" s="27">
        <v>28.55</v>
      </c>
      <c r="H228" s="27">
        <v>47.22</v>
      </c>
      <c r="I228" s="28">
        <v>34.4</v>
      </c>
      <c r="J228" s="29">
        <v>33.71</v>
      </c>
      <c r="K228" s="30">
        <v>37.48</v>
      </c>
      <c r="L228" s="28">
        <v>31.42</v>
      </c>
      <c r="M228" s="30">
        <v>30.08</v>
      </c>
      <c r="N228" s="28">
        <v>18.13</v>
      </c>
      <c r="O228" s="26"/>
      <c r="P228" s="26">
        <v>18.13</v>
      </c>
      <c r="Q228" s="30">
        <v>9.79</v>
      </c>
    </row>
    <row r="229" spans="1:17" s="4" customFormat="1" ht="16.5" customHeight="1" hidden="1">
      <c r="A229" s="21" t="s">
        <v>29</v>
      </c>
      <c r="B229" s="26">
        <v>37.3</v>
      </c>
      <c r="C229" s="27">
        <v>35.82</v>
      </c>
      <c r="D229" s="27">
        <v>28.32</v>
      </c>
      <c r="E229" s="27">
        <v>27.02</v>
      </c>
      <c r="F229" s="27"/>
      <c r="G229" s="27">
        <v>27.52</v>
      </c>
      <c r="H229" s="27">
        <v>38.81</v>
      </c>
      <c r="I229" s="28">
        <v>31.65</v>
      </c>
      <c r="J229" s="29">
        <v>30.95</v>
      </c>
      <c r="K229" s="30">
        <v>34.86</v>
      </c>
      <c r="L229" s="28">
        <v>27.67</v>
      </c>
      <c r="M229" s="30">
        <v>26</v>
      </c>
      <c r="N229" s="26">
        <v>18.13</v>
      </c>
      <c r="O229" s="26"/>
      <c r="P229" s="26">
        <v>18.13</v>
      </c>
      <c r="Q229" s="30">
        <v>9.79</v>
      </c>
    </row>
    <row r="230" spans="1:17" s="4" customFormat="1" ht="16.5" customHeight="1" hidden="1">
      <c r="A230" s="21" t="s">
        <v>20</v>
      </c>
      <c r="B230" s="26">
        <v>37.84</v>
      </c>
      <c r="C230" s="27">
        <v>35.87</v>
      </c>
      <c r="D230" s="27">
        <v>28.35</v>
      </c>
      <c r="E230" s="27">
        <v>27.02</v>
      </c>
      <c r="F230" s="27"/>
      <c r="G230" s="27">
        <v>27.54</v>
      </c>
      <c r="H230" s="27">
        <v>40.99</v>
      </c>
      <c r="I230" s="28">
        <v>31.7</v>
      </c>
      <c r="J230" s="29">
        <v>30.99</v>
      </c>
      <c r="K230" s="30">
        <v>34.86</v>
      </c>
      <c r="L230" s="28">
        <v>28.6</v>
      </c>
      <c r="M230" s="30">
        <v>26.83</v>
      </c>
      <c r="N230" s="26">
        <v>18.13</v>
      </c>
      <c r="O230" s="26"/>
      <c r="P230" s="26">
        <v>18.13</v>
      </c>
      <c r="Q230" s="30">
        <v>9.79</v>
      </c>
    </row>
    <row r="231" spans="1:17" s="4" customFormat="1" ht="16.5" customHeight="1" hidden="1">
      <c r="A231" s="21" t="s">
        <v>21</v>
      </c>
      <c r="B231" s="26">
        <v>38.51</v>
      </c>
      <c r="C231" s="27">
        <v>35.92</v>
      </c>
      <c r="D231" s="27">
        <v>28.42</v>
      </c>
      <c r="E231" s="27">
        <v>27.02</v>
      </c>
      <c r="F231" s="27"/>
      <c r="G231" s="27">
        <v>27.62</v>
      </c>
      <c r="H231" s="27">
        <v>46.03</v>
      </c>
      <c r="I231" s="28">
        <v>31.75</v>
      </c>
      <c r="J231" s="29">
        <v>31.05</v>
      </c>
      <c r="K231" s="30">
        <v>34.86</v>
      </c>
      <c r="L231" s="28">
        <v>29.99</v>
      </c>
      <c r="M231" s="30">
        <v>28.65</v>
      </c>
      <c r="N231" s="28">
        <v>18.13</v>
      </c>
      <c r="O231" s="26"/>
      <c r="P231" s="26">
        <v>18.13</v>
      </c>
      <c r="Q231" s="30">
        <v>9.79</v>
      </c>
    </row>
    <row r="232" spans="1:17" s="4" customFormat="1" ht="16.5" customHeight="1" hidden="1">
      <c r="A232" s="21" t="s">
        <v>30</v>
      </c>
      <c r="B232" s="26">
        <v>33.9</v>
      </c>
      <c r="C232" s="27">
        <v>31.9</v>
      </c>
      <c r="D232" s="27">
        <v>25.39</v>
      </c>
      <c r="E232" s="27">
        <v>24.25</v>
      </c>
      <c r="F232" s="27"/>
      <c r="G232" s="27">
        <v>24.59</v>
      </c>
      <c r="H232" s="27">
        <v>33.42</v>
      </c>
      <c r="I232" s="28">
        <v>26.22</v>
      </c>
      <c r="J232" s="29">
        <v>25.45</v>
      </c>
      <c r="K232" s="30">
        <v>29.48</v>
      </c>
      <c r="L232" s="28">
        <v>22.66</v>
      </c>
      <c r="M232" s="30">
        <v>20.98</v>
      </c>
      <c r="N232" s="26">
        <v>18.13</v>
      </c>
      <c r="O232" s="26"/>
      <c r="P232" s="26">
        <v>18.13</v>
      </c>
      <c r="Q232" s="30">
        <v>9.79</v>
      </c>
    </row>
    <row r="233" spans="1:17" s="4" customFormat="1" ht="16.5" customHeight="1" hidden="1">
      <c r="A233" s="21" t="s">
        <v>20</v>
      </c>
      <c r="B233" s="26">
        <v>34.42</v>
      </c>
      <c r="C233" s="27">
        <v>31.9</v>
      </c>
      <c r="D233" s="27">
        <v>25.39</v>
      </c>
      <c r="E233" s="27">
        <v>24.25</v>
      </c>
      <c r="F233" s="27"/>
      <c r="G233" s="27">
        <v>24.59</v>
      </c>
      <c r="H233" s="27">
        <v>39.41</v>
      </c>
      <c r="I233" s="28">
        <v>26.22</v>
      </c>
      <c r="J233" s="29">
        <v>25.45</v>
      </c>
      <c r="K233" s="30">
        <v>29.48</v>
      </c>
      <c r="L233" s="28">
        <v>24.42</v>
      </c>
      <c r="M233" s="30">
        <v>22.95</v>
      </c>
      <c r="N233" s="26">
        <v>18.13</v>
      </c>
      <c r="O233" s="26"/>
      <c r="P233" s="26">
        <v>18.13</v>
      </c>
      <c r="Q233" s="30">
        <v>9.79</v>
      </c>
    </row>
    <row r="234" spans="1:17" s="4" customFormat="1" ht="16.5" customHeight="1" hidden="1">
      <c r="A234" s="21" t="s">
        <v>21</v>
      </c>
      <c r="B234" s="26">
        <v>35.16</v>
      </c>
      <c r="C234" s="27">
        <v>31.9</v>
      </c>
      <c r="D234" s="27">
        <v>25.39</v>
      </c>
      <c r="E234" s="27">
        <v>24.25</v>
      </c>
      <c r="F234" s="27"/>
      <c r="G234" s="27">
        <v>24.59</v>
      </c>
      <c r="H234" s="27">
        <v>42.27</v>
      </c>
      <c r="I234" s="28">
        <v>26.22</v>
      </c>
      <c r="J234" s="29">
        <v>25.45</v>
      </c>
      <c r="K234" s="30">
        <v>29.48</v>
      </c>
      <c r="L234" s="28">
        <v>27.51</v>
      </c>
      <c r="M234" s="30">
        <v>26.18</v>
      </c>
      <c r="N234" s="28">
        <v>18.13</v>
      </c>
      <c r="O234" s="26"/>
      <c r="P234" s="26">
        <v>18.13</v>
      </c>
      <c r="Q234" s="30">
        <v>9.79</v>
      </c>
    </row>
    <row r="235" spans="1:17" s="4" customFormat="1" ht="16.5" customHeight="1" hidden="1">
      <c r="A235" s="21" t="s">
        <v>31</v>
      </c>
      <c r="B235" s="26">
        <v>27.91</v>
      </c>
      <c r="C235" s="27">
        <v>25.6</v>
      </c>
      <c r="D235" s="27">
        <v>20.64</v>
      </c>
      <c r="E235" s="27">
        <v>19.26</v>
      </c>
      <c r="F235" s="27"/>
      <c r="G235" s="27">
        <v>19.84</v>
      </c>
      <c r="H235" s="27">
        <v>28.37</v>
      </c>
      <c r="I235" s="28">
        <v>22.22</v>
      </c>
      <c r="J235" s="29">
        <v>21.02</v>
      </c>
      <c r="K235" s="30">
        <v>27.04</v>
      </c>
      <c r="L235" s="28">
        <v>15.5</v>
      </c>
      <c r="M235" s="30">
        <v>13.79</v>
      </c>
      <c r="N235" s="26">
        <v>18.13</v>
      </c>
      <c r="O235" s="26"/>
      <c r="P235" s="26">
        <v>18.13</v>
      </c>
      <c r="Q235" s="30">
        <v>9.79</v>
      </c>
    </row>
    <row r="236" spans="1:17" s="4" customFormat="1" ht="16.5" customHeight="1" hidden="1">
      <c r="A236" s="21" t="s">
        <v>20</v>
      </c>
      <c r="B236" s="26">
        <v>28.68</v>
      </c>
      <c r="C236" s="27">
        <v>25.6</v>
      </c>
      <c r="D236" s="27">
        <v>20.64</v>
      </c>
      <c r="E236" s="27">
        <v>19.26</v>
      </c>
      <c r="F236" s="27"/>
      <c r="G236" s="27">
        <v>19.84</v>
      </c>
      <c r="H236" s="27">
        <v>38.3</v>
      </c>
      <c r="I236" s="28">
        <v>22.22</v>
      </c>
      <c r="J236" s="29">
        <v>21.02</v>
      </c>
      <c r="K236" s="30">
        <v>27.04</v>
      </c>
      <c r="L236" s="28">
        <v>19.11</v>
      </c>
      <c r="M236" s="30">
        <v>17.93</v>
      </c>
      <c r="N236" s="26">
        <v>18.13</v>
      </c>
      <c r="O236" s="26"/>
      <c r="P236" s="26">
        <v>18.13</v>
      </c>
      <c r="Q236" s="30">
        <v>9.79</v>
      </c>
    </row>
    <row r="237" spans="1:17" s="4" customFormat="1" ht="16.5" customHeight="1" hidden="1">
      <c r="A237" s="21" t="s">
        <v>21</v>
      </c>
      <c r="B237" s="26">
        <v>29.44</v>
      </c>
      <c r="C237" s="27">
        <v>25.6</v>
      </c>
      <c r="D237" s="27">
        <v>20.64</v>
      </c>
      <c r="E237" s="27">
        <v>19.26</v>
      </c>
      <c r="F237" s="27"/>
      <c r="G237" s="27">
        <v>19.84</v>
      </c>
      <c r="H237" s="27">
        <v>39.88</v>
      </c>
      <c r="I237" s="28">
        <v>22.22</v>
      </c>
      <c r="J237" s="29">
        <v>21.02</v>
      </c>
      <c r="K237" s="30">
        <v>27.04</v>
      </c>
      <c r="L237" s="28">
        <v>27.28</v>
      </c>
      <c r="M237" s="30">
        <v>25.9</v>
      </c>
      <c r="N237" s="28">
        <v>18.13</v>
      </c>
      <c r="O237" s="26"/>
      <c r="P237" s="26">
        <v>18.13</v>
      </c>
      <c r="Q237" s="30">
        <v>9.79</v>
      </c>
    </row>
    <row r="238" spans="1:17" s="4" customFormat="1" ht="16.5" customHeight="1" hidden="1">
      <c r="A238" s="21" t="s">
        <v>32</v>
      </c>
      <c r="B238" s="26">
        <v>23.92</v>
      </c>
      <c r="C238" s="27">
        <v>21.54</v>
      </c>
      <c r="D238" s="27">
        <v>17</v>
      </c>
      <c r="E238" s="27">
        <v>15.65</v>
      </c>
      <c r="F238" s="27"/>
      <c r="G238" s="27">
        <v>16.17</v>
      </c>
      <c r="H238" s="27">
        <v>25.97</v>
      </c>
      <c r="I238" s="28">
        <v>19.67</v>
      </c>
      <c r="J238" s="29">
        <v>18.17</v>
      </c>
      <c r="K238" s="30">
        <v>27.04</v>
      </c>
      <c r="L238" s="28">
        <v>14.22</v>
      </c>
      <c r="M238" s="30">
        <v>12.51</v>
      </c>
      <c r="N238" s="26">
        <v>18.13</v>
      </c>
      <c r="O238" s="26"/>
      <c r="P238" s="26">
        <v>18.13</v>
      </c>
      <c r="Q238" s="30">
        <v>9.79</v>
      </c>
    </row>
    <row r="239" spans="1:17" s="4" customFormat="1" ht="16.5" customHeight="1" hidden="1">
      <c r="A239" s="21" t="s">
        <v>20</v>
      </c>
      <c r="B239" s="26">
        <v>26.28</v>
      </c>
      <c r="C239" s="27">
        <v>21.54</v>
      </c>
      <c r="D239" s="27">
        <v>17</v>
      </c>
      <c r="E239" s="27">
        <v>15.65</v>
      </c>
      <c r="F239" s="27"/>
      <c r="G239" s="27">
        <v>16.17</v>
      </c>
      <c r="H239" s="27">
        <v>37.27</v>
      </c>
      <c r="I239" s="28">
        <v>19.67</v>
      </c>
      <c r="J239" s="29">
        <v>18.17</v>
      </c>
      <c r="K239" s="30">
        <v>27.04</v>
      </c>
      <c r="L239" s="28">
        <v>18.1</v>
      </c>
      <c r="M239" s="30">
        <v>16.99</v>
      </c>
      <c r="N239" s="26">
        <v>18.13</v>
      </c>
      <c r="O239" s="26"/>
      <c r="P239" s="26">
        <v>18.13</v>
      </c>
      <c r="Q239" s="30">
        <v>9.79</v>
      </c>
    </row>
    <row r="240" spans="1:17" s="4" customFormat="1" ht="16.5" customHeight="1" hidden="1">
      <c r="A240" s="21" t="s">
        <v>21</v>
      </c>
      <c r="B240" s="26">
        <v>27.76</v>
      </c>
      <c r="C240" s="27">
        <v>21.54</v>
      </c>
      <c r="D240" s="27">
        <v>17</v>
      </c>
      <c r="E240" s="27">
        <v>15.65</v>
      </c>
      <c r="F240" s="27"/>
      <c r="G240" s="27">
        <v>16.17</v>
      </c>
      <c r="H240" s="27">
        <v>39.88</v>
      </c>
      <c r="I240" s="28">
        <v>19.67</v>
      </c>
      <c r="J240" s="29">
        <v>18.17</v>
      </c>
      <c r="K240" s="30">
        <v>27.04</v>
      </c>
      <c r="L240" s="28">
        <v>27.28</v>
      </c>
      <c r="M240" s="30">
        <v>25.9</v>
      </c>
      <c r="N240" s="28">
        <v>18.13</v>
      </c>
      <c r="O240" s="26"/>
      <c r="P240" s="26">
        <v>18.13</v>
      </c>
      <c r="Q240" s="30">
        <v>9.79</v>
      </c>
    </row>
    <row r="241" spans="1:17" s="4" customFormat="1" ht="16.5" customHeight="1" hidden="1">
      <c r="A241" s="46" t="s">
        <v>62</v>
      </c>
      <c r="B241" s="47">
        <f>AVERAGEA(B244,B247,B250,B253,B256,B259,B262,B265,B268,B271,B274,B277)</f>
        <v>37.229166666666664</v>
      </c>
      <c r="C241" s="48">
        <f aca="true" t="shared" si="13" ref="C241:Q241">AVERAGEA(C244,C247,C250,C253,C256,C259,C262,C265,C268,C271,C274,C277)</f>
        <v>31.324166666666667</v>
      </c>
      <c r="D241" s="48">
        <f t="shared" si="13"/>
        <v>27.486666666666668</v>
      </c>
      <c r="E241" s="48">
        <f t="shared" si="13"/>
        <v>25.389166666666668</v>
      </c>
      <c r="F241" s="48">
        <f t="shared" si="13"/>
        <v>18.77</v>
      </c>
      <c r="G241" s="48">
        <f t="shared" si="13"/>
        <v>26.650833333333335</v>
      </c>
      <c r="H241" s="48">
        <f t="shared" si="13"/>
        <v>26.198333333333338</v>
      </c>
      <c r="I241" s="49">
        <f t="shared" si="13"/>
        <v>24.747500000000002</v>
      </c>
      <c r="J241" s="47">
        <f t="shared" si="13"/>
        <v>22.705833333333334</v>
      </c>
      <c r="K241" s="50">
        <f t="shared" si="13"/>
        <v>27.040000000000003</v>
      </c>
      <c r="L241" s="49">
        <f t="shared" si="13"/>
        <v>18.096666666666668</v>
      </c>
      <c r="M241" s="50">
        <f t="shared" si="13"/>
        <v>16.386666666666667</v>
      </c>
      <c r="N241" s="47">
        <f>AVERAGEA(N244,N247,N250,N253,N256,N259,N262,N265,N268,N271,N274,N277)</f>
        <v>18.13</v>
      </c>
      <c r="O241" s="47"/>
      <c r="P241" s="47">
        <f>AVERAGEA(P244,P247,P250,P253,P256,P259,P262,P265,P268,P271,P274,P277)</f>
        <v>18.13</v>
      </c>
      <c r="Q241" s="50">
        <f t="shared" si="13"/>
        <v>9.789999999999997</v>
      </c>
    </row>
    <row r="242" spans="1:17" s="4" customFormat="1" ht="16.5" customHeight="1" hidden="1">
      <c r="A242" s="46" t="s">
        <v>17</v>
      </c>
      <c r="B242" s="47">
        <f>AVERAGE(B245,B248,B251,B254,B257,B260,B263,B266,B269,B272,B275,B278)</f>
        <v>37.47</v>
      </c>
      <c r="C242" s="48">
        <f aca="true" t="shared" si="14" ref="C242:Q243">AVERAGE(C245,C248,C251,C254,C257,C260,C263,C266,C269,C272,C275,C278)</f>
        <v>31.337499999999995</v>
      </c>
      <c r="D242" s="48">
        <f t="shared" si="14"/>
        <v>27.499166666666667</v>
      </c>
      <c r="E242" s="48">
        <f t="shared" si="14"/>
        <v>25.390833333333333</v>
      </c>
      <c r="F242" s="48">
        <f t="shared" si="14"/>
        <v>18.866666666666667</v>
      </c>
      <c r="G242" s="48">
        <f t="shared" si="14"/>
        <v>26.69333333333333</v>
      </c>
      <c r="H242" s="48">
        <f t="shared" si="14"/>
        <v>37.20833333333332</v>
      </c>
      <c r="I242" s="49">
        <f t="shared" si="14"/>
        <v>24.77</v>
      </c>
      <c r="J242" s="47">
        <f t="shared" si="14"/>
        <v>22.713333333333335</v>
      </c>
      <c r="K242" s="50">
        <f t="shared" si="14"/>
        <v>27.040000000000003</v>
      </c>
      <c r="L242" s="49">
        <f t="shared" si="14"/>
        <v>21.175</v>
      </c>
      <c r="M242" s="50">
        <f t="shared" si="14"/>
        <v>19.826666666666664</v>
      </c>
      <c r="N242" s="47">
        <f t="shared" si="14"/>
        <v>18.13</v>
      </c>
      <c r="O242" s="47"/>
      <c r="P242" s="47">
        <f t="shared" si="14"/>
        <v>18.13</v>
      </c>
      <c r="Q242" s="50">
        <f t="shared" si="14"/>
        <v>9.789999999999997</v>
      </c>
    </row>
    <row r="243" spans="1:17" s="4" customFormat="1" ht="16.5" customHeight="1" hidden="1">
      <c r="A243" s="46" t="s">
        <v>18</v>
      </c>
      <c r="B243" s="47">
        <f>AVERAGE(B246,B249,B252,B255,B258,B261,B264,B267,B270,B273,B276,B279)</f>
        <v>38.285</v>
      </c>
      <c r="C243" s="48">
        <f t="shared" si="14"/>
        <v>31.362499999999997</v>
      </c>
      <c r="D243" s="48">
        <f t="shared" si="14"/>
        <v>27.525833333333328</v>
      </c>
      <c r="E243" s="48">
        <f t="shared" si="14"/>
        <v>25.392500000000002</v>
      </c>
      <c r="F243" s="48">
        <f t="shared" si="14"/>
        <v>18.96333333333333</v>
      </c>
      <c r="G243" s="48">
        <f t="shared" si="14"/>
        <v>26.738333333333333</v>
      </c>
      <c r="H243" s="48">
        <f t="shared" si="14"/>
        <v>39.88</v>
      </c>
      <c r="I243" s="49">
        <f t="shared" si="14"/>
        <v>24.790833333333335</v>
      </c>
      <c r="J243" s="47">
        <f t="shared" si="14"/>
        <v>22.733333333333334</v>
      </c>
      <c r="K243" s="50">
        <f t="shared" si="14"/>
        <v>27.040000000000003</v>
      </c>
      <c r="L243" s="49">
        <f t="shared" si="14"/>
        <v>27.28</v>
      </c>
      <c r="M243" s="50">
        <f t="shared" si="14"/>
        <v>25.899999999999995</v>
      </c>
      <c r="N243" s="47">
        <f t="shared" si="14"/>
        <v>18.13</v>
      </c>
      <c r="O243" s="47"/>
      <c r="P243" s="47">
        <f t="shared" si="14"/>
        <v>18.13</v>
      </c>
      <c r="Q243" s="50">
        <f t="shared" si="14"/>
        <v>9.789999999999997</v>
      </c>
    </row>
    <row r="244" spans="1:17" s="4" customFormat="1" ht="16.5" customHeight="1" hidden="1">
      <c r="A244" s="21" t="s">
        <v>19</v>
      </c>
      <c r="B244" s="26">
        <v>29.28</v>
      </c>
      <c r="C244" s="27">
        <v>21.99</v>
      </c>
      <c r="D244" s="27">
        <v>17.44</v>
      </c>
      <c r="E244" s="27">
        <v>16.14</v>
      </c>
      <c r="F244" s="27">
        <v>15.97</v>
      </c>
      <c r="G244" s="27">
        <v>16.64</v>
      </c>
      <c r="H244" s="27">
        <v>25.76</v>
      </c>
      <c r="I244" s="28">
        <v>18.61</v>
      </c>
      <c r="J244" s="29">
        <v>17.11</v>
      </c>
      <c r="K244" s="30">
        <v>27.04</v>
      </c>
      <c r="L244" s="28">
        <v>14.22</v>
      </c>
      <c r="M244" s="30">
        <v>12.51</v>
      </c>
      <c r="N244" s="26">
        <v>18.13</v>
      </c>
      <c r="O244" s="26"/>
      <c r="P244" s="26">
        <v>18.13</v>
      </c>
      <c r="Q244" s="30">
        <v>9.79</v>
      </c>
    </row>
    <row r="245" spans="1:17" s="4" customFormat="1" ht="16.5" customHeight="1" hidden="1">
      <c r="A245" s="21" t="s">
        <v>20</v>
      </c>
      <c r="B245" s="26">
        <v>30</v>
      </c>
      <c r="C245" s="27">
        <v>22.07</v>
      </c>
      <c r="D245" s="27">
        <v>17.53</v>
      </c>
      <c r="E245" s="27">
        <v>16.16</v>
      </c>
      <c r="F245" s="27">
        <v>17.13</v>
      </c>
      <c r="G245" s="27">
        <v>16.7</v>
      </c>
      <c r="H245" s="27">
        <v>37.11</v>
      </c>
      <c r="I245" s="28">
        <v>18.63</v>
      </c>
      <c r="J245" s="29">
        <v>17.14</v>
      </c>
      <c r="K245" s="30">
        <v>27.04</v>
      </c>
      <c r="L245" s="28">
        <v>18.1</v>
      </c>
      <c r="M245" s="30">
        <v>16.99</v>
      </c>
      <c r="N245" s="26">
        <v>18.13</v>
      </c>
      <c r="O245" s="26"/>
      <c r="P245" s="26">
        <v>18.13</v>
      </c>
      <c r="Q245" s="30">
        <v>9.79</v>
      </c>
    </row>
    <row r="246" spans="1:17" s="4" customFormat="1" ht="16.5" customHeight="1" hidden="1">
      <c r="A246" s="21" t="s">
        <v>21</v>
      </c>
      <c r="B246" s="26">
        <v>30.59</v>
      </c>
      <c r="C246" s="27">
        <v>22.24</v>
      </c>
      <c r="D246" s="27">
        <v>17.69</v>
      </c>
      <c r="E246" s="27">
        <v>16.18</v>
      </c>
      <c r="F246" s="27">
        <v>18.29</v>
      </c>
      <c r="G246" s="27">
        <v>16.89</v>
      </c>
      <c r="H246" s="27">
        <v>39.88</v>
      </c>
      <c r="I246" s="28">
        <v>18.73</v>
      </c>
      <c r="J246" s="29">
        <v>17.23</v>
      </c>
      <c r="K246" s="30">
        <v>27.04</v>
      </c>
      <c r="L246" s="28">
        <v>27.28</v>
      </c>
      <c r="M246" s="30">
        <v>25.9</v>
      </c>
      <c r="N246" s="28">
        <v>18.13</v>
      </c>
      <c r="O246" s="26"/>
      <c r="P246" s="26">
        <v>18.13</v>
      </c>
      <c r="Q246" s="30">
        <v>9.79</v>
      </c>
    </row>
    <row r="247" spans="1:17" s="4" customFormat="1" ht="16.5" customHeight="1" hidden="1">
      <c r="A247" s="21" t="s">
        <v>22</v>
      </c>
      <c r="B247" s="26">
        <v>33.85</v>
      </c>
      <c r="C247" s="27">
        <v>26.23</v>
      </c>
      <c r="D247" s="27">
        <v>21.7</v>
      </c>
      <c r="E247" s="27">
        <v>20.4</v>
      </c>
      <c r="F247" s="27">
        <v>14.69</v>
      </c>
      <c r="G247" s="27">
        <v>20.58</v>
      </c>
      <c r="H247" s="27">
        <v>25.76</v>
      </c>
      <c r="I247" s="28">
        <v>19.59</v>
      </c>
      <c r="J247" s="29">
        <v>18.09</v>
      </c>
      <c r="K247" s="30">
        <v>27.04</v>
      </c>
      <c r="L247" s="28">
        <v>14.34</v>
      </c>
      <c r="M247" s="30">
        <v>12.63</v>
      </c>
      <c r="N247" s="26">
        <v>18.13</v>
      </c>
      <c r="O247" s="26"/>
      <c r="P247" s="26">
        <v>18.13</v>
      </c>
      <c r="Q247" s="30">
        <v>9.79</v>
      </c>
    </row>
    <row r="248" spans="1:17" s="4" customFormat="1" ht="16.5" customHeight="1" hidden="1">
      <c r="A248" s="21" t="s">
        <v>20</v>
      </c>
      <c r="B248" s="26">
        <v>34.41</v>
      </c>
      <c r="C248" s="27">
        <v>26.24</v>
      </c>
      <c r="D248" s="27">
        <v>21.71</v>
      </c>
      <c r="E248" s="27">
        <v>20.4</v>
      </c>
      <c r="F248" s="27">
        <v>14.69</v>
      </c>
      <c r="G248" s="27">
        <v>20.89</v>
      </c>
      <c r="H248" s="27">
        <v>37.16</v>
      </c>
      <c r="I248" s="28">
        <v>19.59</v>
      </c>
      <c r="J248" s="29">
        <v>18.09</v>
      </c>
      <c r="K248" s="30">
        <v>27.04</v>
      </c>
      <c r="L248" s="28">
        <v>18.19</v>
      </c>
      <c r="M248" s="30">
        <v>17.08</v>
      </c>
      <c r="N248" s="26">
        <v>18.13</v>
      </c>
      <c r="O248" s="26"/>
      <c r="P248" s="26">
        <v>18.13</v>
      </c>
      <c r="Q248" s="30">
        <v>9.79</v>
      </c>
    </row>
    <row r="249" spans="1:17" s="4" customFormat="1" ht="16.5" customHeight="1" hidden="1">
      <c r="A249" s="21" t="s">
        <v>21</v>
      </c>
      <c r="B249" s="26">
        <v>34.85</v>
      </c>
      <c r="C249" s="27">
        <v>26.25</v>
      </c>
      <c r="D249" s="27">
        <v>21.73</v>
      </c>
      <c r="E249" s="27">
        <v>20.4</v>
      </c>
      <c r="F249" s="27">
        <v>14.69</v>
      </c>
      <c r="G249" s="27">
        <v>20.93</v>
      </c>
      <c r="H249" s="27">
        <v>39.88</v>
      </c>
      <c r="I249" s="28">
        <v>19.59</v>
      </c>
      <c r="J249" s="29">
        <v>18.09</v>
      </c>
      <c r="K249" s="30">
        <v>27.04</v>
      </c>
      <c r="L249" s="28">
        <v>27.28</v>
      </c>
      <c r="M249" s="30">
        <v>25.9</v>
      </c>
      <c r="N249" s="28">
        <v>18.13</v>
      </c>
      <c r="O249" s="26"/>
      <c r="P249" s="26">
        <v>18.13</v>
      </c>
      <c r="Q249" s="30">
        <v>9.79</v>
      </c>
    </row>
    <row r="250" spans="1:17" s="4" customFormat="1" ht="16.5" customHeight="1" hidden="1">
      <c r="A250" s="21" t="s">
        <v>23</v>
      </c>
      <c r="B250" s="26">
        <v>34.22</v>
      </c>
      <c r="C250" s="27">
        <v>27.34</v>
      </c>
      <c r="D250" s="27">
        <v>23.38</v>
      </c>
      <c r="E250" s="27">
        <v>21.53</v>
      </c>
      <c r="F250" s="27">
        <v>15.48</v>
      </c>
      <c r="G250" s="27">
        <v>22.58</v>
      </c>
      <c r="H250" s="27">
        <v>25.76</v>
      </c>
      <c r="I250" s="28">
        <v>20.78</v>
      </c>
      <c r="J250" s="29">
        <v>18.45</v>
      </c>
      <c r="K250" s="30">
        <v>27.04</v>
      </c>
      <c r="L250" s="28">
        <v>14.39</v>
      </c>
      <c r="M250" s="30">
        <v>12.68</v>
      </c>
      <c r="N250" s="26">
        <v>18.13</v>
      </c>
      <c r="O250" s="26"/>
      <c r="P250" s="26">
        <v>18.13</v>
      </c>
      <c r="Q250" s="30">
        <v>9.79</v>
      </c>
    </row>
    <row r="251" spans="1:17" s="4" customFormat="1" ht="16.5" customHeight="1" hidden="1">
      <c r="A251" s="21" t="s">
        <v>20</v>
      </c>
      <c r="B251" s="26">
        <v>34.44</v>
      </c>
      <c r="C251" s="27">
        <v>27.36</v>
      </c>
      <c r="D251" s="27">
        <v>23.39</v>
      </c>
      <c r="E251" s="27">
        <v>21.53</v>
      </c>
      <c r="F251" s="27">
        <v>15.48</v>
      </c>
      <c r="G251" s="27">
        <v>22.58</v>
      </c>
      <c r="H251" s="27">
        <v>37.16</v>
      </c>
      <c r="I251" s="28">
        <v>20.99</v>
      </c>
      <c r="J251" s="29">
        <v>18.48</v>
      </c>
      <c r="K251" s="30">
        <v>27.04</v>
      </c>
      <c r="L251" s="28">
        <v>18.24</v>
      </c>
      <c r="M251" s="30">
        <v>17.12</v>
      </c>
      <c r="N251" s="26">
        <v>18.13</v>
      </c>
      <c r="O251" s="26"/>
      <c r="P251" s="26">
        <v>18.13</v>
      </c>
      <c r="Q251" s="30">
        <v>9.79</v>
      </c>
    </row>
    <row r="252" spans="1:17" s="4" customFormat="1" ht="16.5" customHeight="1" hidden="1">
      <c r="A252" s="21" t="s">
        <v>21</v>
      </c>
      <c r="B252" s="26">
        <v>35.84</v>
      </c>
      <c r="C252" s="27">
        <v>27.41</v>
      </c>
      <c r="D252" s="27">
        <v>23.45</v>
      </c>
      <c r="E252" s="27">
        <v>21.53</v>
      </c>
      <c r="F252" s="27">
        <v>15.48</v>
      </c>
      <c r="G252" s="27">
        <v>22.65</v>
      </c>
      <c r="H252" s="27">
        <v>39.88</v>
      </c>
      <c r="I252" s="28">
        <v>21.07</v>
      </c>
      <c r="J252" s="29">
        <v>18.5</v>
      </c>
      <c r="K252" s="30">
        <v>27.04</v>
      </c>
      <c r="L252" s="28">
        <v>27.28</v>
      </c>
      <c r="M252" s="30">
        <v>25.9</v>
      </c>
      <c r="N252" s="28">
        <v>18.13</v>
      </c>
      <c r="O252" s="26"/>
      <c r="P252" s="26">
        <v>18.13</v>
      </c>
      <c r="Q252" s="30">
        <v>9.79</v>
      </c>
    </row>
    <row r="253" spans="1:17" s="4" customFormat="1" ht="16.5" customHeight="1" hidden="1">
      <c r="A253" s="21" t="s">
        <v>24</v>
      </c>
      <c r="B253" s="26">
        <v>36.05</v>
      </c>
      <c r="C253" s="27">
        <v>29.45</v>
      </c>
      <c r="D253" s="27">
        <v>25.65</v>
      </c>
      <c r="E253" s="27">
        <v>23.35</v>
      </c>
      <c r="F253" s="27">
        <v>19.95</v>
      </c>
      <c r="G253" s="27">
        <v>24.85</v>
      </c>
      <c r="H253" s="27">
        <v>25.76</v>
      </c>
      <c r="I253" s="28">
        <v>23.05</v>
      </c>
      <c r="J253" s="29">
        <v>20.05</v>
      </c>
      <c r="K253" s="30">
        <v>27.04</v>
      </c>
      <c r="L253" s="28">
        <v>15.29</v>
      </c>
      <c r="M253" s="30">
        <v>13.58</v>
      </c>
      <c r="N253" s="26">
        <v>18.13</v>
      </c>
      <c r="O253" s="26"/>
      <c r="P253" s="26">
        <v>18.13</v>
      </c>
      <c r="Q253" s="30">
        <v>9.79</v>
      </c>
    </row>
    <row r="254" spans="1:17" s="4" customFormat="1" ht="16.5" customHeight="1" hidden="1">
      <c r="A254" s="21" t="s">
        <v>20</v>
      </c>
      <c r="B254" s="26">
        <v>36.2</v>
      </c>
      <c r="C254" s="27">
        <v>29.45</v>
      </c>
      <c r="D254" s="27">
        <v>25.65</v>
      </c>
      <c r="E254" s="27">
        <v>23.35</v>
      </c>
      <c r="F254" s="27">
        <v>19.95</v>
      </c>
      <c r="G254" s="27">
        <v>24.85</v>
      </c>
      <c r="H254" s="27">
        <v>37.16</v>
      </c>
      <c r="I254" s="28">
        <v>23.05</v>
      </c>
      <c r="J254" s="29">
        <v>20.05</v>
      </c>
      <c r="K254" s="30">
        <v>27.04</v>
      </c>
      <c r="L254" s="28">
        <v>18.95</v>
      </c>
      <c r="M254" s="30">
        <v>17.78</v>
      </c>
      <c r="N254" s="26">
        <v>18.13</v>
      </c>
      <c r="O254" s="26"/>
      <c r="P254" s="26">
        <v>18.13</v>
      </c>
      <c r="Q254" s="30">
        <v>9.79</v>
      </c>
    </row>
    <row r="255" spans="1:17" s="4" customFormat="1" ht="16.5" customHeight="1" hidden="1">
      <c r="A255" s="21" t="s">
        <v>21</v>
      </c>
      <c r="B255" s="26">
        <v>37.23</v>
      </c>
      <c r="C255" s="27">
        <v>29.45</v>
      </c>
      <c r="D255" s="27">
        <v>25.65</v>
      </c>
      <c r="E255" s="27">
        <v>23.35</v>
      </c>
      <c r="F255" s="27">
        <v>19.95</v>
      </c>
      <c r="G255" s="27">
        <v>24.85</v>
      </c>
      <c r="H255" s="27">
        <v>39.88</v>
      </c>
      <c r="I255" s="28">
        <v>23.05</v>
      </c>
      <c r="J255" s="29">
        <v>20.05</v>
      </c>
      <c r="K255" s="30">
        <v>27.04</v>
      </c>
      <c r="L255" s="28">
        <v>27.28</v>
      </c>
      <c r="M255" s="30">
        <v>25.9</v>
      </c>
      <c r="N255" s="28">
        <v>18.13</v>
      </c>
      <c r="O255" s="26"/>
      <c r="P255" s="26">
        <v>18.13</v>
      </c>
      <c r="Q255" s="30">
        <v>9.79</v>
      </c>
    </row>
    <row r="256" spans="1:17" s="4" customFormat="1" ht="16.5" customHeight="1" hidden="1">
      <c r="A256" s="21" t="s">
        <v>25</v>
      </c>
      <c r="B256" s="26">
        <v>37.26</v>
      </c>
      <c r="C256" s="27">
        <v>30.64</v>
      </c>
      <c r="D256" s="27">
        <v>26.84</v>
      </c>
      <c r="E256" s="27">
        <v>24.54</v>
      </c>
      <c r="F256" s="27">
        <v>18.33</v>
      </c>
      <c r="G256" s="27">
        <v>25.93</v>
      </c>
      <c r="H256" s="27">
        <v>25.76</v>
      </c>
      <c r="I256" s="28">
        <v>23.82</v>
      </c>
      <c r="J256" s="29">
        <v>20.82</v>
      </c>
      <c r="K256" s="30">
        <v>27.04</v>
      </c>
      <c r="L256" s="28">
        <v>16.65</v>
      </c>
      <c r="M256" s="30">
        <v>14.94</v>
      </c>
      <c r="N256" s="26">
        <v>18.13</v>
      </c>
      <c r="O256" s="26"/>
      <c r="P256" s="26">
        <v>18.13</v>
      </c>
      <c r="Q256" s="30">
        <v>9.79</v>
      </c>
    </row>
    <row r="257" spans="1:17" s="4" customFormat="1" ht="16.5" customHeight="1" hidden="1">
      <c r="A257" s="21" t="s">
        <v>20</v>
      </c>
      <c r="B257" s="26">
        <v>37.4</v>
      </c>
      <c r="C257" s="27">
        <v>30.66</v>
      </c>
      <c r="D257" s="27">
        <v>26.86</v>
      </c>
      <c r="E257" s="27">
        <v>24.54</v>
      </c>
      <c r="F257" s="27">
        <v>18.33</v>
      </c>
      <c r="G257" s="27">
        <v>26.02</v>
      </c>
      <c r="H257" s="27">
        <v>37.16</v>
      </c>
      <c r="I257" s="28">
        <v>23.84</v>
      </c>
      <c r="J257" s="29">
        <v>20.84</v>
      </c>
      <c r="K257" s="30">
        <v>27.04</v>
      </c>
      <c r="L257" s="28">
        <v>20.03</v>
      </c>
      <c r="M257" s="30">
        <v>18.77</v>
      </c>
      <c r="N257" s="26">
        <v>18.13</v>
      </c>
      <c r="O257" s="26"/>
      <c r="P257" s="26">
        <v>18.13</v>
      </c>
      <c r="Q257" s="30">
        <v>9.79</v>
      </c>
    </row>
    <row r="258" spans="1:17" s="4" customFormat="1" ht="16.5" customHeight="1" hidden="1">
      <c r="A258" s="21" t="s">
        <v>21</v>
      </c>
      <c r="B258" s="26">
        <v>38.26</v>
      </c>
      <c r="C258" s="27">
        <v>30.66</v>
      </c>
      <c r="D258" s="27">
        <v>26.86</v>
      </c>
      <c r="E258" s="27">
        <v>24.54</v>
      </c>
      <c r="F258" s="27">
        <v>18.33</v>
      </c>
      <c r="G258" s="27">
        <v>26.06</v>
      </c>
      <c r="H258" s="27">
        <v>39.88</v>
      </c>
      <c r="I258" s="28">
        <v>23.84</v>
      </c>
      <c r="J258" s="29">
        <v>20.84</v>
      </c>
      <c r="K258" s="30">
        <v>27.04</v>
      </c>
      <c r="L258" s="28">
        <v>27.28</v>
      </c>
      <c r="M258" s="30">
        <v>25.9</v>
      </c>
      <c r="N258" s="28">
        <v>18.13</v>
      </c>
      <c r="O258" s="26"/>
      <c r="P258" s="26">
        <v>18.13</v>
      </c>
      <c r="Q258" s="30">
        <v>9.79</v>
      </c>
    </row>
    <row r="259" spans="1:17" s="4" customFormat="1" ht="16.5" customHeight="1" hidden="1">
      <c r="A259" s="21" t="s">
        <v>26</v>
      </c>
      <c r="B259" s="26">
        <v>38.82</v>
      </c>
      <c r="C259" s="27">
        <v>32.72</v>
      </c>
      <c r="D259" s="27">
        <v>28.92</v>
      </c>
      <c r="E259" s="27">
        <v>26.62</v>
      </c>
      <c r="F259" s="27">
        <v>19.62</v>
      </c>
      <c r="G259" s="27">
        <v>28.12</v>
      </c>
      <c r="H259" s="27">
        <v>25.76</v>
      </c>
      <c r="I259" s="28">
        <v>26.68</v>
      </c>
      <c r="J259" s="29">
        <v>23.81</v>
      </c>
      <c r="K259" s="30">
        <v>27.04</v>
      </c>
      <c r="L259" s="28">
        <v>18.88</v>
      </c>
      <c r="M259" s="30">
        <v>17.17</v>
      </c>
      <c r="N259" s="26">
        <v>18.13</v>
      </c>
      <c r="O259" s="26"/>
      <c r="P259" s="26">
        <v>18.13</v>
      </c>
      <c r="Q259" s="30">
        <v>9.79</v>
      </c>
    </row>
    <row r="260" spans="1:17" s="4" customFormat="1" ht="16.5" customHeight="1" hidden="1">
      <c r="A260" s="21" t="s">
        <v>20</v>
      </c>
      <c r="B260" s="26">
        <v>38.93</v>
      </c>
      <c r="C260" s="27">
        <v>32.72</v>
      </c>
      <c r="D260" s="27">
        <v>28.92</v>
      </c>
      <c r="E260" s="27">
        <v>26.62</v>
      </c>
      <c r="F260" s="27">
        <v>19.62</v>
      </c>
      <c r="G260" s="27">
        <v>28.12</v>
      </c>
      <c r="H260" s="27">
        <v>37.16</v>
      </c>
      <c r="I260" s="28">
        <v>26.68</v>
      </c>
      <c r="J260" s="29">
        <v>23.81</v>
      </c>
      <c r="K260" s="30">
        <v>27.04</v>
      </c>
      <c r="L260" s="28">
        <v>21.8</v>
      </c>
      <c r="M260" s="30">
        <v>20.4</v>
      </c>
      <c r="N260" s="26">
        <v>18.13</v>
      </c>
      <c r="O260" s="26"/>
      <c r="P260" s="26">
        <v>18.13</v>
      </c>
      <c r="Q260" s="30">
        <v>9.79</v>
      </c>
    </row>
    <row r="261" spans="1:17" s="4" customFormat="1" ht="16.5" customHeight="1" hidden="1">
      <c r="A261" s="21" t="s">
        <v>21</v>
      </c>
      <c r="B261" s="26">
        <v>39.94</v>
      </c>
      <c r="C261" s="27">
        <v>32.72</v>
      </c>
      <c r="D261" s="27">
        <v>28.92</v>
      </c>
      <c r="E261" s="27">
        <v>26.62</v>
      </c>
      <c r="F261" s="27">
        <v>19.62</v>
      </c>
      <c r="G261" s="27">
        <v>28.12</v>
      </c>
      <c r="H261" s="27">
        <v>39.88</v>
      </c>
      <c r="I261" s="28">
        <v>26.68</v>
      </c>
      <c r="J261" s="29">
        <v>23.83</v>
      </c>
      <c r="K261" s="30">
        <v>27.04</v>
      </c>
      <c r="L261" s="28">
        <v>27.28</v>
      </c>
      <c r="M261" s="30">
        <v>25.9</v>
      </c>
      <c r="N261" s="28">
        <v>18.13</v>
      </c>
      <c r="O261" s="26"/>
      <c r="P261" s="26">
        <v>18.13</v>
      </c>
      <c r="Q261" s="30">
        <v>9.79</v>
      </c>
    </row>
    <row r="262" spans="1:17" s="4" customFormat="1" ht="16.5" customHeight="1" hidden="1">
      <c r="A262" s="21" t="s">
        <v>27</v>
      </c>
      <c r="B262" s="26">
        <v>38.3</v>
      </c>
      <c r="C262" s="27">
        <v>33</v>
      </c>
      <c r="D262" s="27">
        <v>29.39</v>
      </c>
      <c r="E262" s="27">
        <v>27.09</v>
      </c>
      <c r="F262" s="27">
        <v>20.63</v>
      </c>
      <c r="G262" s="27">
        <v>28.59</v>
      </c>
      <c r="H262" s="27">
        <v>25.76</v>
      </c>
      <c r="I262" s="28">
        <v>26.96</v>
      </c>
      <c r="J262" s="29">
        <v>24.16</v>
      </c>
      <c r="K262" s="30">
        <v>27.04</v>
      </c>
      <c r="L262" s="28">
        <v>19.48</v>
      </c>
      <c r="M262" s="30">
        <v>17.77</v>
      </c>
      <c r="N262" s="26">
        <v>18.13</v>
      </c>
      <c r="O262" s="26"/>
      <c r="P262" s="26">
        <v>18.13</v>
      </c>
      <c r="Q262" s="30">
        <v>9.79</v>
      </c>
    </row>
    <row r="263" spans="1:17" s="4" customFormat="1" ht="16.5" customHeight="1" hidden="1">
      <c r="A263" s="21" t="s">
        <v>20</v>
      </c>
      <c r="B263" s="26">
        <v>38.46</v>
      </c>
      <c r="C263" s="27">
        <v>33</v>
      </c>
      <c r="D263" s="27">
        <v>29.39</v>
      </c>
      <c r="E263" s="27">
        <v>27.09</v>
      </c>
      <c r="F263" s="27">
        <v>20.63</v>
      </c>
      <c r="G263" s="27">
        <v>28.59</v>
      </c>
      <c r="H263" s="27">
        <v>37.16</v>
      </c>
      <c r="I263" s="28">
        <v>26.96</v>
      </c>
      <c r="J263" s="29">
        <v>24.16</v>
      </c>
      <c r="K263" s="30">
        <v>27.04</v>
      </c>
      <c r="L263" s="28">
        <v>22.27</v>
      </c>
      <c r="M263" s="30">
        <v>20.84</v>
      </c>
      <c r="N263" s="26">
        <v>18.13</v>
      </c>
      <c r="O263" s="26"/>
      <c r="P263" s="26">
        <v>18.13</v>
      </c>
      <c r="Q263" s="30">
        <v>9.79</v>
      </c>
    </row>
    <row r="264" spans="1:17" s="4" customFormat="1" ht="16.5" customHeight="1" hidden="1">
      <c r="A264" s="21" t="s">
        <v>21</v>
      </c>
      <c r="B264" s="26">
        <v>39.17</v>
      </c>
      <c r="C264" s="27">
        <v>33</v>
      </c>
      <c r="D264" s="27">
        <v>29.39</v>
      </c>
      <c r="E264" s="27">
        <v>27.09</v>
      </c>
      <c r="F264" s="27">
        <v>20.63</v>
      </c>
      <c r="G264" s="27">
        <v>28.59</v>
      </c>
      <c r="H264" s="27">
        <v>39.88</v>
      </c>
      <c r="I264" s="28">
        <v>26.96</v>
      </c>
      <c r="J264" s="29">
        <v>24.16</v>
      </c>
      <c r="K264" s="30">
        <v>27.04</v>
      </c>
      <c r="L264" s="28">
        <v>27.28</v>
      </c>
      <c r="M264" s="30">
        <v>25.9</v>
      </c>
      <c r="N264" s="28">
        <v>18.13</v>
      </c>
      <c r="O264" s="26"/>
      <c r="P264" s="26">
        <v>18.13</v>
      </c>
      <c r="Q264" s="30">
        <v>9.79</v>
      </c>
    </row>
    <row r="265" spans="1:17" s="4" customFormat="1" ht="16.5" customHeight="1" hidden="1">
      <c r="A265" s="21" t="s">
        <v>28</v>
      </c>
      <c r="B265" s="26">
        <v>40.2</v>
      </c>
      <c r="C265" s="27">
        <v>35.38</v>
      </c>
      <c r="D265" s="27">
        <v>31.78</v>
      </c>
      <c r="E265" s="27">
        <v>29.48</v>
      </c>
      <c r="F265" s="27">
        <v>22.49</v>
      </c>
      <c r="G265" s="27">
        <v>30.98</v>
      </c>
      <c r="H265" s="27">
        <v>26.43</v>
      </c>
      <c r="I265" s="28">
        <v>28.17</v>
      </c>
      <c r="J265" s="29">
        <v>26.3</v>
      </c>
      <c r="K265" s="30">
        <v>27.04</v>
      </c>
      <c r="L265" s="28">
        <v>20.64</v>
      </c>
      <c r="M265" s="30">
        <v>18.93</v>
      </c>
      <c r="N265" s="26">
        <v>18.13</v>
      </c>
      <c r="O265" s="26"/>
      <c r="P265" s="26">
        <v>18.13</v>
      </c>
      <c r="Q265" s="30">
        <v>9.79</v>
      </c>
    </row>
    <row r="266" spans="1:17" s="4" customFormat="1" ht="16.5" customHeight="1" hidden="1">
      <c r="A266" s="21" t="s">
        <v>20</v>
      </c>
      <c r="B266" s="26">
        <v>40.39</v>
      </c>
      <c r="C266" s="27">
        <v>35.4</v>
      </c>
      <c r="D266" s="27">
        <v>31.8</v>
      </c>
      <c r="E266" s="27">
        <v>29.48</v>
      </c>
      <c r="F266" s="27">
        <v>22.49</v>
      </c>
      <c r="G266" s="27">
        <v>30.99</v>
      </c>
      <c r="H266" s="27">
        <v>37.24</v>
      </c>
      <c r="I266" s="28">
        <v>28.18</v>
      </c>
      <c r="J266" s="29">
        <v>26.31</v>
      </c>
      <c r="K266" s="30">
        <v>27.04</v>
      </c>
      <c r="L266" s="28">
        <v>23.19</v>
      </c>
      <c r="M266" s="30">
        <v>21.68</v>
      </c>
      <c r="N266" s="26">
        <v>18.13</v>
      </c>
      <c r="O266" s="26"/>
      <c r="P266" s="26">
        <v>18.13</v>
      </c>
      <c r="Q266" s="30">
        <v>9.79</v>
      </c>
    </row>
    <row r="267" spans="1:17" s="4" customFormat="1" ht="16.5" customHeight="1" hidden="1">
      <c r="A267" s="21" t="s">
        <v>21</v>
      </c>
      <c r="B267" s="26">
        <v>41.2</v>
      </c>
      <c r="C267" s="27">
        <v>35.43</v>
      </c>
      <c r="D267" s="27">
        <v>31.83</v>
      </c>
      <c r="E267" s="27">
        <v>29.48</v>
      </c>
      <c r="F267" s="27">
        <v>22.49</v>
      </c>
      <c r="G267" s="27">
        <v>31.03</v>
      </c>
      <c r="H267" s="27">
        <v>39.88</v>
      </c>
      <c r="I267" s="28">
        <v>28.19</v>
      </c>
      <c r="J267" s="29">
        <v>26.35</v>
      </c>
      <c r="K267" s="30">
        <v>27.04</v>
      </c>
      <c r="L267" s="28">
        <v>27.28</v>
      </c>
      <c r="M267" s="30">
        <v>25.9</v>
      </c>
      <c r="N267" s="28">
        <v>18.13</v>
      </c>
      <c r="O267" s="26"/>
      <c r="P267" s="26">
        <v>18.13</v>
      </c>
      <c r="Q267" s="30">
        <v>9.79</v>
      </c>
    </row>
    <row r="268" spans="1:17" ht="15.75" customHeight="1" hidden="1">
      <c r="A268" s="21" t="s">
        <v>29</v>
      </c>
      <c r="B268" s="26">
        <v>39.5</v>
      </c>
      <c r="C268" s="27">
        <v>34.7</v>
      </c>
      <c r="D268" s="27">
        <v>31.1</v>
      </c>
      <c r="E268" s="27">
        <v>28.78</v>
      </c>
      <c r="F268" s="27">
        <v>21.92</v>
      </c>
      <c r="G268" s="27">
        <v>30.3</v>
      </c>
      <c r="H268" s="27">
        <v>26.56</v>
      </c>
      <c r="I268" s="28">
        <v>26.83</v>
      </c>
      <c r="J268" s="29">
        <v>25.4</v>
      </c>
      <c r="K268" s="30">
        <v>27.04</v>
      </c>
      <c r="L268" s="28">
        <v>20.27</v>
      </c>
      <c r="M268" s="30">
        <v>18.56</v>
      </c>
      <c r="N268" s="26">
        <v>18.13</v>
      </c>
      <c r="O268" s="26"/>
      <c r="P268" s="26">
        <v>18.13</v>
      </c>
      <c r="Q268" s="30">
        <v>9.79</v>
      </c>
    </row>
    <row r="269" spans="1:17" ht="13.5" customHeight="1" hidden="1">
      <c r="A269" s="21" t="s">
        <v>20</v>
      </c>
      <c r="B269" s="26">
        <v>39.68</v>
      </c>
      <c r="C269" s="27">
        <v>34.7</v>
      </c>
      <c r="D269" s="27">
        <v>31.1</v>
      </c>
      <c r="E269" s="27">
        <v>28.78</v>
      </c>
      <c r="F269" s="27">
        <v>21.92</v>
      </c>
      <c r="G269" s="27">
        <v>30.33</v>
      </c>
      <c r="H269" s="27">
        <v>37.25</v>
      </c>
      <c r="I269" s="28">
        <v>26.83</v>
      </c>
      <c r="J269" s="29">
        <v>25.4</v>
      </c>
      <c r="K269" s="30">
        <v>27.04</v>
      </c>
      <c r="L269" s="28">
        <v>22.9</v>
      </c>
      <c r="M269" s="30">
        <v>21.42</v>
      </c>
      <c r="N269" s="26">
        <v>18.13</v>
      </c>
      <c r="O269" s="26"/>
      <c r="P269" s="26">
        <v>18.13</v>
      </c>
      <c r="Q269" s="30">
        <v>9.79</v>
      </c>
    </row>
    <row r="270" spans="1:17" ht="13.5" customHeight="1" hidden="1">
      <c r="A270" s="21" t="s">
        <v>21</v>
      </c>
      <c r="B270" s="26">
        <v>40.5</v>
      </c>
      <c r="C270" s="27">
        <v>34.7</v>
      </c>
      <c r="D270" s="27">
        <v>31.1</v>
      </c>
      <c r="E270" s="27">
        <v>28.78</v>
      </c>
      <c r="F270" s="27">
        <v>21.92</v>
      </c>
      <c r="G270" s="27">
        <v>30.38</v>
      </c>
      <c r="H270" s="27">
        <v>39.88</v>
      </c>
      <c r="I270" s="28">
        <v>26.83</v>
      </c>
      <c r="J270" s="29">
        <v>25.4</v>
      </c>
      <c r="K270" s="30">
        <v>27.04</v>
      </c>
      <c r="L270" s="28">
        <v>27.28</v>
      </c>
      <c r="M270" s="30">
        <v>25.9</v>
      </c>
      <c r="N270" s="28">
        <v>18.13</v>
      </c>
      <c r="O270" s="26"/>
      <c r="P270" s="26">
        <v>18.13</v>
      </c>
      <c r="Q270" s="30">
        <v>9.79</v>
      </c>
    </row>
    <row r="271" spans="1:17" ht="13.5" customHeight="1" hidden="1">
      <c r="A271" s="21" t="s">
        <v>30</v>
      </c>
      <c r="B271" s="26">
        <v>38.91</v>
      </c>
      <c r="C271" s="27">
        <v>34.08</v>
      </c>
      <c r="D271" s="27">
        <v>30.48</v>
      </c>
      <c r="E271" s="27">
        <v>28.18</v>
      </c>
      <c r="F271" s="27">
        <v>18.72</v>
      </c>
      <c r="G271" s="27">
        <v>29.68</v>
      </c>
      <c r="H271" s="27">
        <v>26.75</v>
      </c>
      <c r="I271" s="28">
        <v>26.66</v>
      </c>
      <c r="J271" s="29">
        <v>25.26</v>
      </c>
      <c r="K271" s="30">
        <v>27.04</v>
      </c>
      <c r="L271" s="28">
        <v>20.43</v>
      </c>
      <c r="M271" s="30">
        <v>18.72</v>
      </c>
      <c r="N271" s="26">
        <v>18.13</v>
      </c>
      <c r="O271" s="26"/>
      <c r="P271" s="26">
        <v>18.13</v>
      </c>
      <c r="Q271" s="30">
        <v>9.79</v>
      </c>
    </row>
    <row r="272" spans="1:17" ht="13.5" customHeight="1" hidden="1">
      <c r="A272" s="21" t="s">
        <v>20</v>
      </c>
      <c r="B272" s="26">
        <v>39.09</v>
      </c>
      <c r="C272" s="27">
        <v>34.08</v>
      </c>
      <c r="D272" s="27">
        <v>30.48</v>
      </c>
      <c r="E272" s="27">
        <v>28.18</v>
      </c>
      <c r="F272" s="27">
        <v>18.72</v>
      </c>
      <c r="G272" s="27">
        <v>29.68</v>
      </c>
      <c r="H272" s="27">
        <v>37.28</v>
      </c>
      <c r="I272" s="28">
        <v>26.67</v>
      </c>
      <c r="J272" s="29">
        <v>25.26</v>
      </c>
      <c r="K272" s="30">
        <v>27.04</v>
      </c>
      <c r="L272" s="28">
        <v>23.02</v>
      </c>
      <c r="M272" s="30">
        <v>21.53</v>
      </c>
      <c r="N272" s="26">
        <v>18.13</v>
      </c>
      <c r="O272" s="26"/>
      <c r="P272" s="26">
        <v>18.13</v>
      </c>
      <c r="Q272" s="30">
        <v>9.79</v>
      </c>
    </row>
    <row r="273" spans="1:17" ht="15.75" customHeight="1" hidden="1">
      <c r="A273" s="21" t="s">
        <v>21</v>
      </c>
      <c r="B273" s="26">
        <v>39.88</v>
      </c>
      <c r="C273" s="27">
        <v>34.08</v>
      </c>
      <c r="D273" s="27">
        <v>30.48</v>
      </c>
      <c r="E273" s="27">
        <v>28.18</v>
      </c>
      <c r="F273" s="27">
        <v>18.72</v>
      </c>
      <c r="G273" s="27">
        <v>29.68</v>
      </c>
      <c r="H273" s="27">
        <v>39.88</v>
      </c>
      <c r="I273" s="28">
        <v>26.69</v>
      </c>
      <c r="J273" s="29">
        <v>25.29</v>
      </c>
      <c r="K273" s="30">
        <v>27.04</v>
      </c>
      <c r="L273" s="28">
        <v>27.28</v>
      </c>
      <c r="M273" s="30">
        <v>25.9</v>
      </c>
      <c r="N273" s="28">
        <v>18.13</v>
      </c>
      <c r="O273" s="26"/>
      <c r="P273" s="26">
        <v>18.13</v>
      </c>
      <c r="Q273" s="30">
        <v>9.79</v>
      </c>
    </row>
    <row r="274" spans="1:17" ht="15.75" customHeight="1" hidden="1">
      <c r="A274" s="21" t="s">
        <v>31</v>
      </c>
      <c r="B274" s="26">
        <v>40.34</v>
      </c>
      <c r="C274" s="27">
        <v>35.34</v>
      </c>
      <c r="D274" s="27">
        <v>31.74</v>
      </c>
      <c r="E274" s="27">
        <v>29.44</v>
      </c>
      <c r="F274" s="27">
        <v>18.72</v>
      </c>
      <c r="G274" s="27">
        <v>30.94</v>
      </c>
      <c r="H274" s="27">
        <v>27.16</v>
      </c>
      <c r="I274" s="28">
        <v>28.19</v>
      </c>
      <c r="J274" s="29">
        <v>26.79</v>
      </c>
      <c r="K274" s="30">
        <v>27.04</v>
      </c>
      <c r="L274" s="28">
        <v>21.29</v>
      </c>
      <c r="M274" s="30">
        <v>19.58</v>
      </c>
      <c r="N274" s="26">
        <v>18.13</v>
      </c>
      <c r="O274" s="26"/>
      <c r="P274" s="26">
        <v>18.13</v>
      </c>
      <c r="Q274" s="30">
        <v>9.79</v>
      </c>
    </row>
    <row r="275" spans="1:17" ht="16.5" customHeight="1" hidden="1">
      <c r="A275" s="21" t="s">
        <v>20</v>
      </c>
      <c r="B275" s="26">
        <v>40.48</v>
      </c>
      <c r="C275" s="27">
        <v>35.34</v>
      </c>
      <c r="D275" s="27">
        <v>31.74</v>
      </c>
      <c r="E275" s="27">
        <v>29.44</v>
      </c>
      <c r="F275" s="27">
        <v>18.72</v>
      </c>
      <c r="G275" s="27">
        <v>30.94</v>
      </c>
      <c r="H275" s="27">
        <v>37.33</v>
      </c>
      <c r="I275" s="28">
        <v>28.19</v>
      </c>
      <c r="J275" s="29">
        <v>26.79</v>
      </c>
      <c r="K275" s="30">
        <v>27.04</v>
      </c>
      <c r="L275" s="28">
        <v>23.71</v>
      </c>
      <c r="M275" s="30">
        <v>22.16</v>
      </c>
      <c r="N275" s="26">
        <v>18.13</v>
      </c>
      <c r="O275" s="26"/>
      <c r="P275" s="26">
        <v>18.13</v>
      </c>
      <c r="Q275" s="30">
        <v>9.79</v>
      </c>
    </row>
    <row r="276" spans="1:17" ht="16.5" customHeight="1" hidden="1">
      <c r="A276" s="21" t="s">
        <v>21</v>
      </c>
      <c r="B276" s="26">
        <v>41.14</v>
      </c>
      <c r="C276" s="27">
        <v>35.34</v>
      </c>
      <c r="D276" s="27">
        <v>31.74</v>
      </c>
      <c r="E276" s="27">
        <v>29.44</v>
      </c>
      <c r="F276" s="27">
        <v>18.72</v>
      </c>
      <c r="G276" s="27">
        <v>30.94</v>
      </c>
      <c r="H276" s="27">
        <v>39.88</v>
      </c>
      <c r="I276" s="28">
        <v>28.19</v>
      </c>
      <c r="J276" s="29">
        <v>26.79</v>
      </c>
      <c r="K276" s="30">
        <v>27.04</v>
      </c>
      <c r="L276" s="28">
        <v>27.28</v>
      </c>
      <c r="M276" s="30">
        <v>25.9</v>
      </c>
      <c r="N276" s="28">
        <v>18.13</v>
      </c>
      <c r="O276" s="26"/>
      <c r="P276" s="26">
        <v>18.13</v>
      </c>
      <c r="Q276" s="30">
        <v>9.79</v>
      </c>
    </row>
    <row r="277" spans="1:17" ht="16.5" customHeight="1" hidden="1">
      <c r="A277" s="21" t="s">
        <v>32</v>
      </c>
      <c r="B277" s="26">
        <v>40.02</v>
      </c>
      <c r="C277" s="27">
        <v>35.02</v>
      </c>
      <c r="D277" s="27">
        <v>31.42</v>
      </c>
      <c r="E277" s="27">
        <v>29.12</v>
      </c>
      <c r="F277" s="27">
        <v>18.72</v>
      </c>
      <c r="G277" s="27">
        <v>30.62</v>
      </c>
      <c r="H277" s="27">
        <v>27.16</v>
      </c>
      <c r="I277" s="28">
        <v>27.63</v>
      </c>
      <c r="J277" s="29">
        <v>26.23</v>
      </c>
      <c r="K277" s="30">
        <v>27.04</v>
      </c>
      <c r="L277" s="28">
        <v>21.28</v>
      </c>
      <c r="M277" s="30">
        <v>19.57</v>
      </c>
      <c r="N277" s="26">
        <v>18.13</v>
      </c>
      <c r="O277" s="26"/>
      <c r="P277" s="26">
        <v>18.13</v>
      </c>
      <c r="Q277" s="30">
        <v>9.79</v>
      </c>
    </row>
    <row r="278" spans="1:17" ht="16.5" customHeight="1" hidden="1">
      <c r="A278" s="21" t="s">
        <v>20</v>
      </c>
      <c r="B278" s="26">
        <v>40.16</v>
      </c>
      <c r="C278" s="27">
        <v>35.03</v>
      </c>
      <c r="D278" s="27">
        <v>31.42</v>
      </c>
      <c r="E278" s="27">
        <v>29.12</v>
      </c>
      <c r="F278" s="27">
        <v>18.72</v>
      </c>
      <c r="G278" s="27">
        <v>30.63</v>
      </c>
      <c r="H278" s="27">
        <v>37.33</v>
      </c>
      <c r="I278" s="28">
        <v>27.63</v>
      </c>
      <c r="J278" s="29">
        <v>26.23</v>
      </c>
      <c r="K278" s="30">
        <v>27.04</v>
      </c>
      <c r="L278" s="28">
        <v>23.7</v>
      </c>
      <c r="M278" s="30">
        <v>22.15</v>
      </c>
      <c r="N278" s="26">
        <v>18.13</v>
      </c>
      <c r="O278" s="26"/>
      <c r="P278" s="26">
        <v>18.13</v>
      </c>
      <c r="Q278" s="30">
        <v>9.79</v>
      </c>
    </row>
    <row r="279" spans="1:17" ht="16.5" customHeight="1" hidden="1">
      <c r="A279" s="21" t="s">
        <v>21</v>
      </c>
      <c r="B279" s="26">
        <v>40.82</v>
      </c>
      <c r="C279" s="27">
        <v>35.07</v>
      </c>
      <c r="D279" s="27">
        <v>31.47</v>
      </c>
      <c r="E279" s="27">
        <v>29.12</v>
      </c>
      <c r="F279" s="27">
        <v>18.72</v>
      </c>
      <c r="G279" s="27">
        <v>30.74</v>
      </c>
      <c r="H279" s="27">
        <v>39.88</v>
      </c>
      <c r="I279" s="28">
        <v>27.67</v>
      </c>
      <c r="J279" s="29">
        <v>26.27</v>
      </c>
      <c r="K279" s="30">
        <v>27.04</v>
      </c>
      <c r="L279" s="28">
        <v>27.28</v>
      </c>
      <c r="M279" s="30">
        <v>25.9</v>
      </c>
      <c r="N279" s="28">
        <v>18.13</v>
      </c>
      <c r="O279" s="26"/>
      <c r="P279" s="26">
        <v>18.13</v>
      </c>
      <c r="Q279" s="30">
        <v>9.79</v>
      </c>
    </row>
    <row r="280" spans="1:17" s="32" customFormat="1" ht="16.5" customHeight="1" hidden="1">
      <c r="A280" s="46" t="s">
        <v>64</v>
      </c>
      <c r="B280" s="47">
        <f>AVERAGEA(B283,B286,B289,B292,B295,B298,B301,B304,B307,B310,B313,B316)</f>
        <v>41.11833333333333</v>
      </c>
      <c r="C280" s="48">
        <f aca="true" t="shared" si="15" ref="C280:Q280">AVERAGEA(C283,C286,C289,C292,C295,C298,C301,C304,C307,C310,C313,C316)</f>
        <v>36.08083333333333</v>
      </c>
      <c r="D280" s="48">
        <f t="shared" si="15"/>
        <v>32.3025</v>
      </c>
      <c r="E280" s="48">
        <f t="shared" si="15"/>
        <v>29.955</v>
      </c>
      <c r="F280" s="48">
        <f t="shared" si="15"/>
        <v>19.21</v>
      </c>
      <c r="G280" s="48">
        <f t="shared" si="15"/>
        <v>30.834999999999994</v>
      </c>
      <c r="H280" s="48">
        <f t="shared" si="15"/>
        <v>28.681666666666672</v>
      </c>
      <c r="I280" s="49">
        <f t="shared" si="15"/>
        <v>28.644166666666663</v>
      </c>
      <c r="J280" s="47">
        <f t="shared" si="15"/>
        <v>27.501666666666665</v>
      </c>
      <c r="K280" s="50">
        <f t="shared" si="15"/>
        <v>27.040000000000003</v>
      </c>
      <c r="L280" s="49">
        <f t="shared" si="15"/>
        <v>21.0575</v>
      </c>
      <c r="M280" s="50">
        <f t="shared" si="15"/>
        <v>19.345</v>
      </c>
      <c r="N280" s="47">
        <f t="shared" si="15"/>
        <v>18.13</v>
      </c>
      <c r="O280" s="47"/>
      <c r="P280" s="47">
        <f t="shared" si="15"/>
        <v>18.13</v>
      </c>
      <c r="Q280" s="50">
        <f t="shared" si="15"/>
        <v>9.789999999999997</v>
      </c>
    </row>
    <row r="281" spans="1:17" s="32" customFormat="1" ht="16.5" customHeight="1" hidden="1">
      <c r="A281" s="46" t="s">
        <v>17</v>
      </c>
      <c r="B281" s="47">
        <f>AVERAGE(B284,B287,B290,B293,B296,B299,B302,B305,B308,B311,B314,B317)</f>
        <v>41.25725</v>
      </c>
      <c r="C281" s="48">
        <f>AVERAGE(C284,C287,C290,C293,C296,C299,C302,C305,C308,C311,C314,C317)</f>
        <v>36.09666666666667</v>
      </c>
      <c r="D281" s="48">
        <f aca="true" t="shared" si="16" ref="D281:Q281">AVERAGE(D284,D287,D290,D293,D296,D299,D302,D305,D308,D311,D314,D317)</f>
        <v>32.3525</v>
      </c>
      <c r="E281" s="48">
        <f t="shared" si="16"/>
        <v>29.956666666666667</v>
      </c>
      <c r="F281" s="48">
        <f t="shared" si="16"/>
        <v>19.21</v>
      </c>
      <c r="G281" s="48">
        <f t="shared" si="16"/>
        <v>30.847500000000007</v>
      </c>
      <c r="H281" s="48">
        <f t="shared" si="16"/>
        <v>37.509166666666665</v>
      </c>
      <c r="I281" s="49">
        <f t="shared" si="16"/>
        <v>28.690833333333334</v>
      </c>
      <c r="J281" s="47">
        <f t="shared" si="16"/>
        <v>27.546666666666667</v>
      </c>
      <c r="K281" s="50">
        <f t="shared" si="16"/>
        <v>27.040000000000003</v>
      </c>
      <c r="L281" s="49">
        <f t="shared" si="16"/>
        <v>23.590833333333332</v>
      </c>
      <c r="M281" s="50">
        <f t="shared" si="16"/>
        <v>22.036666666666665</v>
      </c>
      <c r="N281" s="47">
        <f t="shared" si="16"/>
        <v>18.13</v>
      </c>
      <c r="O281" s="47"/>
      <c r="P281" s="47">
        <f t="shared" si="16"/>
        <v>18.13</v>
      </c>
      <c r="Q281" s="50">
        <f t="shared" si="16"/>
        <v>9.789999999999997</v>
      </c>
    </row>
    <row r="282" spans="1:17" s="32" customFormat="1" ht="16.5" customHeight="1" hidden="1">
      <c r="A282" s="46" t="s">
        <v>18</v>
      </c>
      <c r="B282" s="47">
        <f>AVERAGE(B285,B288,B291,B294,B297,B300,B303,B306,B309,B312,B315,B318)</f>
        <v>41.89833333333333</v>
      </c>
      <c r="C282" s="48">
        <f aca="true" t="shared" si="17" ref="C282:Q282">AVERAGE(C285,C288,C291,C294,C297,C300,C303,C306,C309,C312,C315,C318)</f>
        <v>36.12833333333333</v>
      </c>
      <c r="D282" s="48">
        <f t="shared" si="17"/>
        <v>32.39833333333333</v>
      </c>
      <c r="E282" s="48">
        <f>AVERAGE(E285,E288,E291,E294,E297,E300,E303,E306,E309,E312,E315,E318)</f>
        <v>29.958333333333332</v>
      </c>
      <c r="F282" s="48">
        <f t="shared" si="17"/>
        <v>19.21</v>
      </c>
      <c r="G282" s="48">
        <f t="shared" si="17"/>
        <v>30.903333333333336</v>
      </c>
      <c r="H282" s="48">
        <f t="shared" si="17"/>
        <v>39.88</v>
      </c>
      <c r="I282" s="49">
        <f t="shared" si="17"/>
        <v>28.721666666666668</v>
      </c>
      <c r="J282" s="47">
        <f t="shared" si="17"/>
        <v>27.583333333333332</v>
      </c>
      <c r="K282" s="50">
        <f t="shared" si="17"/>
        <v>27.040000000000003</v>
      </c>
      <c r="L282" s="49">
        <f t="shared" si="17"/>
        <v>27.28</v>
      </c>
      <c r="M282" s="50">
        <f t="shared" si="17"/>
        <v>25.899999999999995</v>
      </c>
      <c r="N282" s="47">
        <f t="shared" si="17"/>
        <v>18.13</v>
      </c>
      <c r="O282" s="47"/>
      <c r="P282" s="47">
        <f t="shared" si="17"/>
        <v>18.13</v>
      </c>
      <c r="Q282" s="50">
        <f t="shared" si="17"/>
        <v>9.789999999999997</v>
      </c>
    </row>
    <row r="283" spans="1:17" s="32" customFormat="1" ht="16.5" customHeight="1" hidden="1">
      <c r="A283" s="21" t="s">
        <v>19</v>
      </c>
      <c r="B283" s="26">
        <v>40.92</v>
      </c>
      <c r="C283" s="27">
        <v>35.92</v>
      </c>
      <c r="D283" s="27">
        <v>32.32</v>
      </c>
      <c r="E283" s="27">
        <v>30.02</v>
      </c>
      <c r="F283" s="27">
        <v>18.72</v>
      </c>
      <c r="G283" s="27">
        <v>31.52</v>
      </c>
      <c r="H283" s="27">
        <v>27.16</v>
      </c>
      <c r="I283" s="28">
        <v>28.09</v>
      </c>
      <c r="J283" s="29">
        <v>26.75</v>
      </c>
      <c r="K283" s="30">
        <v>27.04</v>
      </c>
      <c r="L283" s="28">
        <v>21.86</v>
      </c>
      <c r="M283" s="30">
        <v>20.15</v>
      </c>
      <c r="N283" s="26">
        <v>18.13</v>
      </c>
      <c r="O283" s="26"/>
      <c r="P283" s="26">
        <v>18.13</v>
      </c>
      <c r="Q283" s="30">
        <v>9.79</v>
      </c>
    </row>
    <row r="284" spans="1:17" s="32" customFormat="1" ht="16.5" customHeight="1" hidden="1">
      <c r="A284" s="21" t="s">
        <v>20</v>
      </c>
      <c r="B284" s="26">
        <v>41.06</v>
      </c>
      <c r="C284" s="27">
        <v>35.92</v>
      </c>
      <c r="D284" s="27">
        <v>32.32</v>
      </c>
      <c r="E284" s="27">
        <v>30.02</v>
      </c>
      <c r="F284" s="27">
        <v>18.72</v>
      </c>
      <c r="G284" s="27">
        <v>31.52</v>
      </c>
      <c r="H284" s="27">
        <v>37.33</v>
      </c>
      <c r="I284" s="28">
        <v>28.09</v>
      </c>
      <c r="J284" s="29">
        <v>26.76</v>
      </c>
      <c r="K284" s="30">
        <v>27.04</v>
      </c>
      <c r="L284" s="28">
        <v>24.16</v>
      </c>
      <c r="M284" s="30">
        <v>22.58</v>
      </c>
      <c r="N284" s="26">
        <v>18.13</v>
      </c>
      <c r="O284" s="26"/>
      <c r="P284" s="26">
        <v>18.13</v>
      </c>
      <c r="Q284" s="30">
        <v>9.79</v>
      </c>
    </row>
    <row r="285" spans="1:17" s="32" customFormat="1" ht="16.5" customHeight="1" hidden="1">
      <c r="A285" s="21" t="s">
        <v>21</v>
      </c>
      <c r="B285" s="26">
        <v>41.72</v>
      </c>
      <c r="C285" s="27">
        <v>35.92</v>
      </c>
      <c r="D285" s="27">
        <v>32.34</v>
      </c>
      <c r="E285" s="27">
        <v>30.02</v>
      </c>
      <c r="F285" s="27">
        <v>18.72</v>
      </c>
      <c r="G285" s="27">
        <v>31.54</v>
      </c>
      <c r="H285" s="27">
        <v>39.88</v>
      </c>
      <c r="I285" s="28">
        <v>28.09</v>
      </c>
      <c r="J285" s="29">
        <v>26.78</v>
      </c>
      <c r="K285" s="30">
        <v>27.04</v>
      </c>
      <c r="L285" s="28">
        <v>27.28</v>
      </c>
      <c r="M285" s="30">
        <v>25.9</v>
      </c>
      <c r="N285" s="28">
        <v>18.13</v>
      </c>
      <c r="O285" s="26"/>
      <c r="P285" s="26">
        <v>18.13</v>
      </c>
      <c r="Q285" s="30">
        <v>9.79</v>
      </c>
    </row>
    <row r="286" spans="1:17" s="32" customFormat="1" ht="16.5" customHeight="1" hidden="1">
      <c r="A286" s="21" t="s">
        <v>22</v>
      </c>
      <c r="B286" s="26">
        <v>41.38</v>
      </c>
      <c r="C286" s="27">
        <v>36.38</v>
      </c>
      <c r="D286" s="27">
        <v>32.78</v>
      </c>
      <c r="E286" s="27">
        <v>30.48</v>
      </c>
      <c r="F286" s="27">
        <v>18.72</v>
      </c>
      <c r="G286" s="27">
        <v>31.44</v>
      </c>
      <c r="H286" s="27">
        <v>27.59</v>
      </c>
      <c r="I286" s="28">
        <v>27.93</v>
      </c>
      <c r="J286" s="29">
        <v>26.73</v>
      </c>
      <c r="K286" s="30">
        <v>27.04</v>
      </c>
      <c r="L286" s="28">
        <v>21.12</v>
      </c>
      <c r="M286" s="30">
        <v>19.41</v>
      </c>
      <c r="N286" s="26">
        <v>18.13</v>
      </c>
      <c r="O286" s="26"/>
      <c r="P286" s="26">
        <v>18.13</v>
      </c>
      <c r="Q286" s="30">
        <v>9.79</v>
      </c>
    </row>
    <row r="287" spans="1:17" s="32" customFormat="1" ht="16.5" customHeight="1" hidden="1">
      <c r="A287" s="21" t="s">
        <v>20</v>
      </c>
      <c r="B287" s="26">
        <v>41.51</v>
      </c>
      <c r="C287" s="27">
        <v>36.38</v>
      </c>
      <c r="D287" s="27">
        <v>32.78</v>
      </c>
      <c r="E287" s="27">
        <v>30.48</v>
      </c>
      <c r="F287" s="27">
        <v>18.72</v>
      </c>
      <c r="G287" s="27">
        <v>31.47</v>
      </c>
      <c r="H287" s="27">
        <v>37.38</v>
      </c>
      <c r="I287" s="28">
        <v>27.93</v>
      </c>
      <c r="J287" s="29">
        <v>26.73</v>
      </c>
      <c r="K287" s="30">
        <v>27.04</v>
      </c>
      <c r="L287" s="28">
        <v>23.57</v>
      </c>
      <c r="M287" s="30">
        <v>22.04</v>
      </c>
      <c r="N287" s="26">
        <v>18.13</v>
      </c>
      <c r="O287" s="26"/>
      <c r="P287" s="26">
        <v>18.13</v>
      </c>
      <c r="Q287" s="30">
        <v>9.79</v>
      </c>
    </row>
    <row r="288" spans="1:17" s="32" customFormat="1" ht="16.5" customHeight="1" hidden="1">
      <c r="A288" s="21" t="s">
        <v>21</v>
      </c>
      <c r="B288" s="26">
        <v>42.14</v>
      </c>
      <c r="C288" s="27">
        <v>36.38</v>
      </c>
      <c r="D288" s="27">
        <v>32.78</v>
      </c>
      <c r="E288" s="27">
        <v>30.48</v>
      </c>
      <c r="F288" s="27">
        <v>18.72</v>
      </c>
      <c r="G288" s="27">
        <v>31.48</v>
      </c>
      <c r="H288" s="27">
        <v>39.88</v>
      </c>
      <c r="I288" s="28">
        <v>27.93</v>
      </c>
      <c r="J288" s="29">
        <v>26.73</v>
      </c>
      <c r="K288" s="30">
        <v>27.04</v>
      </c>
      <c r="L288" s="28">
        <v>27.28</v>
      </c>
      <c r="M288" s="30">
        <v>25.9</v>
      </c>
      <c r="N288" s="28">
        <v>18.13</v>
      </c>
      <c r="O288" s="26"/>
      <c r="P288" s="26">
        <v>18.13</v>
      </c>
      <c r="Q288" s="30">
        <v>9.79</v>
      </c>
    </row>
    <row r="289" spans="1:17" s="32" customFormat="1" ht="16.5" customHeight="1" hidden="1">
      <c r="A289" s="21" t="s">
        <v>23</v>
      </c>
      <c r="B289" s="26">
        <v>42.15</v>
      </c>
      <c r="C289" s="27">
        <v>37.15</v>
      </c>
      <c r="D289" s="27">
        <v>33.55</v>
      </c>
      <c r="E289" s="27">
        <v>31.25</v>
      </c>
      <c r="F289" s="27">
        <v>19.07</v>
      </c>
      <c r="G289" s="27">
        <v>32.05</v>
      </c>
      <c r="H289" s="27">
        <v>28.01</v>
      </c>
      <c r="I289" s="28">
        <v>28.94</v>
      </c>
      <c r="J289" s="29">
        <v>27.74</v>
      </c>
      <c r="K289" s="30">
        <v>27.04</v>
      </c>
      <c r="L289" s="28">
        <v>21.21</v>
      </c>
      <c r="M289" s="30">
        <v>19.5</v>
      </c>
      <c r="N289" s="26">
        <v>18.13</v>
      </c>
      <c r="O289" s="26"/>
      <c r="P289" s="26">
        <v>18.13</v>
      </c>
      <c r="Q289" s="30">
        <v>9.79</v>
      </c>
    </row>
    <row r="290" spans="1:17" s="32" customFormat="1" ht="16.5" customHeight="1" hidden="1">
      <c r="A290" s="21" t="s">
        <v>20</v>
      </c>
      <c r="B290" s="26">
        <v>42.29</v>
      </c>
      <c r="C290" s="27">
        <v>37.15</v>
      </c>
      <c r="D290" s="27">
        <v>33.55</v>
      </c>
      <c r="E290" s="27">
        <v>31.25</v>
      </c>
      <c r="F290" s="27">
        <v>19.07</v>
      </c>
      <c r="G290" s="27">
        <v>32.05</v>
      </c>
      <c r="H290" s="27">
        <v>37.43</v>
      </c>
      <c r="I290" s="28">
        <v>28.94</v>
      </c>
      <c r="J290" s="29">
        <v>27.74</v>
      </c>
      <c r="K290" s="30">
        <v>27.04</v>
      </c>
      <c r="L290" s="28">
        <v>23.64</v>
      </c>
      <c r="M290" s="30">
        <v>22.1</v>
      </c>
      <c r="N290" s="26">
        <v>18.13</v>
      </c>
      <c r="O290" s="26"/>
      <c r="P290" s="26">
        <v>18.13</v>
      </c>
      <c r="Q290" s="30">
        <v>9.79</v>
      </c>
    </row>
    <row r="291" spans="1:17" s="32" customFormat="1" ht="16.5" customHeight="1" hidden="1">
      <c r="A291" s="21" t="s">
        <v>21</v>
      </c>
      <c r="B291" s="26">
        <v>42.89</v>
      </c>
      <c r="C291" s="27">
        <v>37.15</v>
      </c>
      <c r="D291" s="27">
        <v>33.55</v>
      </c>
      <c r="E291" s="27">
        <v>31.25</v>
      </c>
      <c r="F291" s="27">
        <v>19.07</v>
      </c>
      <c r="G291" s="27">
        <v>32.05</v>
      </c>
      <c r="H291" s="27">
        <v>39.88</v>
      </c>
      <c r="I291" s="28">
        <v>28.94</v>
      </c>
      <c r="J291" s="29">
        <v>27.74</v>
      </c>
      <c r="K291" s="30">
        <v>27.04</v>
      </c>
      <c r="L291" s="28">
        <v>27.28</v>
      </c>
      <c r="M291" s="30">
        <v>25.9</v>
      </c>
      <c r="N291" s="28">
        <v>18.13</v>
      </c>
      <c r="O291" s="26"/>
      <c r="P291" s="26">
        <v>18.13</v>
      </c>
      <c r="Q291" s="30">
        <v>9.79</v>
      </c>
    </row>
    <row r="292" spans="1:17" s="32" customFormat="1" ht="16.5" customHeight="1" hidden="1">
      <c r="A292" s="21" t="s">
        <v>24</v>
      </c>
      <c r="B292" s="26">
        <v>42.59</v>
      </c>
      <c r="C292" s="27">
        <v>37.53</v>
      </c>
      <c r="D292" s="27">
        <v>33.87</v>
      </c>
      <c r="E292" s="27">
        <v>31.57</v>
      </c>
      <c r="F292" s="27">
        <v>20.07</v>
      </c>
      <c r="G292" s="27">
        <v>32.37</v>
      </c>
      <c r="H292" s="27">
        <v>29.01</v>
      </c>
      <c r="I292" s="28">
        <v>29.64</v>
      </c>
      <c r="J292" s="29">
        <v>28.44</v>
      </c>
      <c r="K292" s="30">
        <v>27.04</v>
      </c>
      <c r="L292" s="28">
        <v>21.47</v>
      </c>
      <c r="M292" s="30">
        <v>19.76</v>
      </c>
      <c r="N292" s="26">
        <v>18.13</v>
      </c>
      <c r="O292" s="26"/>
      <c r="P292" s="26">
        <v>18.13</v>
      </c>
      <c r="Q292" s="30">
        <v>9.79</v>
      </c>
    </row>
    <row r="293" spans="1:17" s="32" customFormat="1" ht="16.5" customHeight="1" hidden="1">
      <c r="A293" s="21" t="s">
        <v>20</v>
      </c>
      <c r="B293" s="26">
        <v>42.72</v>
      </c>
      <c r="C293" s="27">
        <v>37.56</v>
      </c>
      <c r="D293" s="27">
        <v>33.9</v>
      </c>
      <c r="E293" s="27">
        <v>31.57</v>
      </c>
      <c r="F293" s="27">
        <v>20.07</v>
      </c>
      <c r="G293" s="27">
        <v>32.39</v>
      </c>
      <c r="H293" s="27">
        <v>37.55</v>
      </c>
      <c r="I293" s="28">
        <v>29.67</v>
      </c>
      <c r="J293" s="29">
        <v>28.47</v>
      </c>
      <c r="K293" s="30">
        <v>27.04</v>
      </c>
      <c r="L293" s="28">
        <v>23.85</v>
      </c>
      <c r="M293" s="30">
        <v>22.29</v>
      </c>
      <c r="N293" s="26">
        <v>18.13</v>
      </c>
      <c r="O293" s="26"/>
      <c r="P293" s="26">
        <v>18.13</v>
      </c>
      <c r="Q293" s="30">
        <v>9.79</v>
      </c>
    </row>
    <row r="294" spans="1:17" s="32" customFormat="1" ht="16.5" customHeight="1" hidden="1">
      <c r="A294" s="21" t="s">
        <v>21</v>
      </c>
      <c r="B294" s="26">
        <v>43.37</v>
      </c>
      <c r="C294" s="27">
        <v>37.61</v>
      </c>
      <c r="D294" s="27">
        <v>33.95</v>
      </c>
      <c r="E294" s="27">
        <v>31.57</v>
      </c>
      <c r="F294" s="27">
        <v>20.07</v>
      </c>
      <c r="G294" s="27">
        <v>32.45</v>
      </c>
      <c r="H294" s="27">
        <v>39.88</v>
      </c>
      <c r="I294" s="28">
        <v>29.72</v>
      </c>
      <c r="J294" s="29">
        <v>28.52</v>
      </c>
      <c r="K294" s="30">
        <v>27.04</v>
      </c>
      <c r="L294" s="28">
        <v>27.28</v>
      </c>
      <c r="M294" s="30">
        <v>25.9</v>
      </c>
      <c r="N294" s="28">
        <v>18.13</v>
      </c>
      <c r="O294" s="26"/>
      <c r="P294" s="26">
        <v>18.13</v>
      </c>
      <c r="Q294" s="30">
        <v>9.79</v>
      </c>
    </row>
    <row r="295" spans="1:17" s="32" customFormat="1" ht="16.5" customHeight="1" hidden="1">
      <c r="A295" s="21" t="s">
        <v>25</v>
      </c>
      <c r="B295" s="26">
        <v>41.4</v>
      </c>
      <c r="C295" s="27">
        <v>36.4</v>
      </c>
      <c r="D295" s="27">
        <v>32.6</v>
      </c>
      <c r="E295" s="27">
        <v>30.3</v>
      </c>
      <c r="F295" s="27">
        <v>20.06</v>
      </c>
      <c r="G295" s="27">
        <v>31.1</v>
      </c>
      <c r="H295" s="27">
        <v>28.73</v>
      </c>
      <c r="I295" s="28">
        <v>29.2</v>
      </c>
      <c r="J295" s="29">
        <v>28</v>
      </c>
      <c r="K295" s="30">
        <v>27.04</v>
      </c>
      <c r="L295" s="28">
        <v>21.32</v>
      </c>
      <c r="M295" s="30">
        <v>19.6</v>
      </c>
      <c r="N295" s="26">
        <v>18.13</v>
      </c>
      <c r="O295" s="26"/>
      <c r="P295" s="26">
        <v>18.13</v>
      </c>
      <c r="Q295" s="30">
        <v>9.79</v>
      </c>
    </row>
    <row r="296" spans="1:17" s="32" customFormat="1" ht="16.5" customHeight="1" hidden="1">
      <c r="A296" s="21" t="s">
        <v>20</v>
      </c>
      <c r="B296" s="26">
        <v>41.51</v>
      </c>
      <c r="C296" s="27">
        <v>36.4</v>
      </c>
      <c r="D296" s="27">
        <v>32.6</v>
      </c>
      <c r="E296" s="27">
        <v>30.3</v>
      </c>
      <c r="F296" s="27">
        <v>20.06</v>
      </c>
      <c r="G296" s="27">
        <v>31.1</v>
      </c>
      <c r="H296" s="27">
        <v>37.51</v>
      </c>
      <c r="I296" s="28">
        <v>29.2</v>
      </c>
      <c r="J296" s="29">
        <v>28</v>
      </c>
      <c r="K296" s="30">
        <v>27.04</v>
      </c>
      <c r="L296" s="28">
        <v>23.77</v>
      </c>
      <c r="M296" s="30">
        <v>22.21</v>
      </c>
      <c r="N296" s="26">
        <v>18.13</v>
      </c>
      <c r="O296" s="26"/>
      <c r="P296" s="26">
        <v>18.13</v>
      </c>
      <c r="Q296" s="30">
        <v>9.79</v>
      </c>
    </row>
    <row r="297" spans="1:17" s="32" customFormat="1" ht="16.5" customHeight="1" hidden="1">
      <c r="A297" s="21" t="s">
        <v>21</v>
      </c>
      <c r="B297" s="26">
        <v>42.2</v>
      </c>
      <c r="C297" s="27">
        <v>36.4</v>
      </c>
      <c r="D297" s="27">
        <v>32.6</v>
      </c>
      <c r="E297" s="27">
        <v>30.3</v>
      </c>
      <c r="F297" s="27">
        <v>20.06</v>
      </c>
      <c r="G297" s="27">
        <v>31.1</v>
      </c>
      <c r="H297" s="27">
        <v>39.88</v>
      </c>
      <c r="I297" s="28">
        <v>29.2</v>
      </c>
      <c r="J297" s="29">
        <v>28</v>
      </c>
      <c r="K297" s="30">
        <v>27.04</v>
      </c>
      <c r="L297" s="28">
        <v>27.28</v>
      </c>
      <c r="M297" s="30">
        <v>25.9</v>
      </c>
      <c r="N297" s="28">
        <v>18.13</v>
      </c>
      <c r="O297" s="26"/>
      <c r="P297" s="26">
        <v>18.13</v>
      </c>
      <c r="Q297" s="30">
        <v>9.79</v>
      </c>
    </row>
    <row r="298" spans="1:17" s="32" customFormat="1" ht="16.5" customHeight="1" hidden="1">
      <c r="A298" s="21" t="s">
        <v>26</v>
      </c>
      <c r="B298" s="26">
        <v>40.46</v>
      </c>
      <c r="C298" s="27">
        <v>35.42</v>
      </c>
      <c r="D298" s="27">
        <v>31.24</v>
      </c>
      <c r="E298" s="27">
        <v>29.32</v>
      </c>
      <c r="F298" s="27">
        <v>19.42</v>
      </c>
      <c r="G298" s="27">
        <v>30.12</v>
      </c>
      <c r="H298" s="27">
        <v>28.24</v>
      </c>
      <c r="I298" s="28">
        <v>27.69</v>
      </c>
      <c r="J298" s="29">
        <v>26.79</v>
      </c>
      <c r="K298" s="30">
        <v>27.04</v>
      </c>
      <c r="L298" s="28">
        <v>20.34</v>
      </c>
      <c r="M298" s="30">
        <v>18.63</v>
      </c>
      <c r="N298" s="26">
        <v>18.13</v>
      </c>
      <c r="O298" s="26"/>
      <c r="P298" s="26">
        <v>18.13</v>
      </c>
      <c r="Q298" s="30">
        <v>9.79</v>
      </c>
    </row>
    <row r="299" spans="1:17" s="32" customFormat="1" ht="16.5" customHeight="1" hidden="1">
      <c r="A299" s="21" t="s">
        <v>20</v>
      </c>
      <c r="B299" s="26">
        <v>40.567</v>
      </c>
      <c r="C299" s="27">
        <v>35.44</v>
      </c>
      <c r="D299" s="27">
        <v>31.58</v>
      </c>
      <c r="E299" s="27">
        <v>29.34</v>
      </c>
      <c r="F299" s="27">
        <v>19.42</v>
      </c>
      <c r="G299" s="27">
        <v>30.14</v>
      </c>
      <c r="H299" s="27">
        <v>37.46</v>
      </c>
      <c r="I299" s="28">
        <v>28.06</v>
      </c>
      <c r="J299" s="29">
        <v>27.12</v>
      </c>
      <c r="K299" s="30">
        <v>27.04</v>
      </c>
      <c r="L299" s="28">
        <v>23.07</v>
      </c>
      <c r="M299" s="30">
        <v>21.54</v>
      </c>
      <c r="N299" s="26">
        <v>18.13</v>
      </c>
      <c r="O299" s="26"/>
      <c r="P299" s="26">
        <v>18.13</v>
      </c>
      <c r="Q299" s="30">
        <v>9.79</v>
      </c>
    </row>
    <row r="300" spans="1:17" s="32" customFormat="1" ht="16.5" customHeight="1" hidden="1">
      <c r="A300" s="21" t="s">
        <v>21</v>
      </c>
      <c r="B300" s="26">
        <v>41.26</v>
      </c>
      <c r="C300" s="27">
        <v>35.46</v>
      </c>
      <c r="D300" s="27">
        <v>31.66</v>
      </c>
      <c r="E300" s="27">
        <v>29.36</v>
      </c>
      <c r="F300" s="27">
        <v>19.42</v>
      </c>
      <c r="G300" s="27">
        <v>30.16</v>
      </c>
      <c r="H300" s="27">
        <v>39.88</v>
      </c>
      <c r="I300" s="28">
        <v>28.11</v>
      </c>
      <c r="J300" s="29">
        <v>27.21</v>
      </c>
      <c r="K300" s="30">
        <v>27.04</v>
      </c>
      <c r="L300" s="28">
        <v>27.28</v>
      </c>
      <c r="M300" s="30">
        <v>25.9</v>
      </c>
      <c r="N300" s="28">
        <v>18.13</v>
      </c>
      <c r="O300" s="26"/>
      <c r="P300" s="26">
        <v>18.13</v>
      </c>
      <c r="Q300" s="30">
        <v>9.79</v>
      </c>
    </row>
    <row r="301" spans="1:17" s="32" customFormat="1" ht="16.5" customHeight="1" hidden="1">
      <c r="A301" s="21" t="s">
        <v>27</v>
      </c>
      <c r="B301" s="26">
        <v>40.37</v>
      </c>
      <c r="C301" s="27">
        <v>35.37</v>
      </c>
      <c r="D301" s="27">
        <v>31.49</v>
      </c>
      <c r="E301" s="27">
        <v>29.27</v>
      </c>
      <c r="F301" s="27">
        <v>19.11</v>
      </c>
      <c r="G301" s="27">
        <v>30.07</v>
      </c>
      <c r="H301" s="27">
        <v>28.19</v>
      </c>
      <c r="I301" s="28">
        <v>28.16</v>
      </c>
      <c r="J301" s="29">
        <v>27.04</v>
      </c>
      <c r="K301" s="30">
        <v>27.04</v>
      </c>
      <c r="L301" s="28">
        <v>20.51</v>
      </c>
      <c r="M301" s="30">
        <v>18.8</v>
      </c>
      <c r="N301" s="26">
        <v>18.13</v>
      </c>
      <c r="O301" s="26"/>
      <c r="P301" s="26">
        <v>18.13</v>
      </c>
      <c r="Q301" s="30">
        <v>9.79</v>
      </c>
    </row>
    <row r="302" spans="1:17" s="32" customFormat="1" ht="16.5" customHeight="1" hidden="1">
      <c r="A302" s="21" t="s">
        <v>20</v>
      </c>
      <c r="B302" s="26">
        <v>40.52</v>
      </c>
      <c r="C302" s="27">
        <v>35.37</v>
      </c>
      <c r="D302" s="27">
        <v>31.56</v>
      </c>
      <c r="E302" s="27">
        <v>29.27</v>
      </c>
      <c r="F302" s="27">
        <v>19.11</v>
      </c>
      <c r="G302" s="27">
        <v>30.07</v>
      </c>
      <c r="H302" s="27">
        <v>37.45</v>
      </c>
      <c r="I302" s="28">
        <v>28.24</v>
      </c>
      <c r="J302" s="29">
        <v>27.11</v>
      </c>
      <c r="K302" s="30">
        <v>27.04</v>
      </c>
      <c r="L302" s="28">
        <v>23.2</v>
      </c>
      <c r="M302" s="30">
        <v>21.67</v>
      </c>
      <c r="N302" s="26">
        <v>18.13</v>
      </c>
      <c r="O302" s="26"/>
      <c r="P302" s="26">
        <v>18.13</v>
      </c>
      <c r="Q302" s="30">
        <v>9.79</v>
      </c>
    </row>
    <row r="303" spans="1:17" s="32" customFormat="1" ht="16.5" customHeight="1" hidden="1">
      <c r="A303" s="21" t="s">
        <v>21</v>
      </c>
      <c r="B303" s="26">
        <v>41.17</v>
      </c>
      <c r="C303" s="27">
        <v>35.37</v>
      </c>
      <c r="D303" s="27">
        <v>31.59</v>
      </c>
      <c r="E303" s="27">
        <v>29.27</v>
      </c>
      <c r="F303" s="27">
        <v>19.11</v>
      </c>
      <c r="G303" s="27">
        <v>30.09</v>
      </c>
      <c r="H303" s="27">
        <v>39.88</v>
      </c>
      <c r="I303" s="28">
        <v>28.24</v>
      </c>
      <c r="J303" s="29">
        <v>27.14</v>
      </c>
      <c r="K303" s="30">
        <v>27.04</v>
      </c>
      <c r="L303" s="28">
        <v>27.28</v>
      </c>
      <c r="M303" s="30">
        <v>25.9</v>
      </c>
      <c r="N303" s="28">
        <v>18.13</v>
      </c>
      <c r="O303" s="26"/>
      <c r="P303" s="26">
        <v>18.13</v>
      </c>
      <c r="Q303" s="30">
        <v>9.79</v>
      </c>
    </row>
    <row r="304" spans="1:17" s="32" customFormat="1" ht="16.5" customHeight="1" hidden="1">
      <c r="A304" s="21" t="s">
        <v>28</v>
      </c>
      <c r="B304" s="26">
        <v>40.52</v>
      </c>
      <c r="C304" s="27">
        <v>35.52</v>
      </c>
      <c r="D304" s="27">
        <v>31.72</v>
      </c>
      <c r="E304" s="27">
        <v>29.42</v>
      </c>
      <c r="F304" s="27">
        <v>19.01</v>
      </c>
      <c r="G304" s="27">
        <v>30.22</v>
      </c>
      <c r="H304" s="27">
        <v>28.65</v>
      </c>
      <c r="I304" s="28">
        <v>28.58</v>
      </c>
      <c r="J304" s="29">
        <v>27.38</v>
      </c>
      <c r="K304" s="30">
        <v>27.04</v>
      </c>
      <c r="L304" s="28">
        <v>20.86</v>
      </c>
      <c r="M304" s="30">
        <v>19.14</v>
      </c>
      <c r="N304" s="26">
        <v>18.13</v>
      </c>
      <c r="O304" s="26"/>
      <c r="P304" s="26">
        <v>18.13</v>
      </c>
      <c r="Q304" s="30">
        <v>9.79</v>
      </c>
    </row>
    <row r="305" spans="1:17" s="32" customFormat="1" ht="16.5" customHeight="1" hidden="1">
      <c r="A305" s="21" t="s">
        <v>20</v>
      </c>
      <c r="B305" s="26">
        <v>40.68</v>
      </c>
      <c r="C305" s="27">
        <v>35.52</v>
      </c>
      <c r="D305" s="27">
        <v>31.72</v>
      </c>
      <c r="E305" s="27">
        <v>29.42</v>
      </c>
      <c r="F305" s="27">
        <v>19.01</v>
      </c>
      <c r="G305" s="27">
        <v>30.22</v>
      </c>
      <c r="H305" s="27">
        <v>37.51</v>
      </c>
      <c r="I305" s="28">
        <v>28.58</v>
      </c>
      <c r="J305" s="29">
        <v>27.38</v>
      </c>
      <c r="K305" s="30">
        <v>27.04</v>
      </c>
      <c r="L305" s="28">
        <v>23.48</v>
      </c>
      <c r="M305" s="30">
        <v>21.92</v>
      </c>
      <c r="N305" s="26">
        <v>18.13</v>
      </c>
      <c r="O305" s="26"/>
      <c r="P305" s="26">
        <v>18.13</v>
      </c>
      <c r="Q305" s="30">
        <v>9.79</v>
      </c>
    </row>
    <row r="306" spans="1:17" s="32" customFormat="1" ht="16.5" customHeight="1" hidden="1">
      <c r="A306" s="21" t="s">
        <v>21</v>
      </c>
      <c r="B306" s="26">
        <v>41.32</v>
      </c>
      <c r="C306" s="27">
        <v>35.52</v>
      </c>
      <c r="D306" s="27">
        <v>31.72</v>
      </c>
      <c r="E306" s="27">
        <v>29.42</v>
      </c>
      <c r="F306" s="27">
        <v>19.01</v>
      </c>
      <c r="G306" s="27">
        <v>30.22</v>
      </c>
      <c r="H306" s="27">
        <v>39.88</v>
      </c>
      <c r="I306" s="28">
        <v>28.58</v>
      </c>
      <c r="J306" s="29">
        <v>27.38</v>
      </c>
      <c r="K306" s="30">
        <v>27.04</v>
      </c>
      <c r="L306" s="28">
        <v>27.28</v>
      </c>
      <c r="M306" s="30">
        <v>25.9</v>
      </c>
      <c r="N306" s="28">
        <v>18.13</v>
      </c>
      <c r="O306" s="26"/>
      <c r="P306" s="26">
        <v>18.13</v>
      </c>
      <c r="Q306" s="30">
        <v>9.79</v>
      </c>
    </row>
    <row r="307" spans="1:17" s="32" customFormat="1" ht="16.5" customHeight="1" hidden="1">
      <c r="A307" s="21" t="s">
        <v>29</v>
      </c>
      <c r="B307" s="26">
        <v>39.44</v>
      </c>
      <c r="C307" s="27">
        <v>34.44</v>
      </c>
      <c r="D307" s="27">
        <v>30.64</v>
      </c>
      <c r="E307" s="27">
        <v>28.34</v>
      </c>
      <c r="F307" s="27">
        <v>18.42</v>
      </c>
      <c r="G307" s="27">
        <v>29.14</v>
      </c>
      <c r="H307" s="27">
        <v>28.46</v>
      </c>
      <c r="I307" s="28">
        <v>27.79</v>
      </c>
      <c r="J307" s="29">
        <v>26.59</v>
      </c>
      <c r="K307" s="30">
        <v>27.04</v>
      </c>
      <c r="L307" s="28">
        <v>20.22</v>
      </c>
      <c r="M307" s="30">
        <v>18.51</v>
      </c>
      <c r="N307" s="26">
        <v>18.13</v>
      </c>
      <c r="O307" s="26"/>
      <c r="P307" s="26">
        <v>18.13</v>
      </c>
      <c r="Q307" s="30">
        <v>9.79</v>
      </c>
    </row>
    <row r="308" spans="1:17" s="32" customFormat="1" ht="16.5" customHeight="1" hidden="1">
      <c r="A308" s="21" t="s">
        <v>20</v>
      </c>
      <c r="B308" s="26">
        <v>39.6</v>
      </c>
      <c r="C308" s="27">
        <v>34.44</v>
      </c>
      <c r="D308" s="27">
        <v>30.64</v>
      </c>
      <c r="E308" s="27">
        <v>28.34</v>
      </c>
      <c r="F308" s="27">
        <v>18.42</v>
      </c>
      <c r="G308" s="27">
        <v>29.14</v>
      </c>
      <c r="H308" s="27">
        <v>37.48</v>
      </c>
      <c r="I308" s="28">
        <v>27.79</v>
      </c>
      <c r="J308" s="29">
        <v>26.59</v>
      </c>
      <c r="K308" s="30">
        <v>27.04</v>
      </c>
      <c r="L308" s="28">
        <v>22.97</v>
      </c>
      <c r="M308" s="30">
        <v>21.46</v>
      </c>
      <c r="N308" s="26">
        <v>18.13</v>
      </c>
      <c r="O308" s="26"/>
      <c r="P308" s="26">
        <v>18.13</v>
      </c>
      <c r="Q308" s="30">
        <v>9.79</v>
      </c>
    </row>
    <row r="309" spans="1:17" s="32" customFormat="1" ht="16.5" customHeight="1" hidden="1">
      <c r="A309" s="21" t="s">
        <v>21</v>
      </c>
      <c r="B309" s="26">
        <v>40.24</v>
      </c>
      <c r="C309" s="27">
        <v>34.44</v>
      </c>
      <c r="D309" s="27">
        <v>30.64</v>
      </c>
      <c r="E309" s="27">
        <v>28.34</v>
      </c>
      <c r="F309" s="27">
        <v>18.42</v>
      </c>
      <c r="G309" s="27">
        <v>29.14</v>
      </c>
      <c r="H309" s="27">
        <v>39.88</v>
      </c>
      <c r="I309" s="28">
        <v>27.79</v>
      </c>
      <c r="J309" s="29">
        <v>26.59</v>
      </c>
      <c r="K309" s="30">
        <v>27.04</v>
      </c>
      <c r="L309" s="28">
        <v>27.28</v>
      </c>
      <c r="M309" s="30">
        <v>25.9</v>
      </c>
      <c r="N309" s="28">
        <v>18.13</v>
      </c>
      <c r="O309" s="26"/>
      <c r="P309" s="26">
        <v>18.13</v>
      </c>
      <c r="Q309" s="30">
        <v>9.79</v>
      </c>
    </row>
    <row r="310" spans="1:17" s="32" customFormat="1" ht="16.5" customHeight="1" hidden="1">
      <c r="A310" s="21" t="s">
        <v>30</v>
      </c>
      <c r="B310" s="26">
        <v>40.38</v>
      </c>
      <c r="C310" s="27">
        <v>35.33</v>
      </c>
      <c r="D310" s="27">
        <v>31.53</v>
      </c>
      <c r="E310" s="27">
        <v>29.23</v>
      </c>
      <c r="F310" s="27">
        <v>18.87</v>
      </c>
      <c r="G310" s="27">
        <v>30.03</v>
      </c>
      <c r="H310" s="27">
        <v>29.23</v>
      </c>
      <c r="I310" s="28">
        <v>28.56</v>
      </c>
      <c r="J310" s="29">
        <v>27.36</v>
      </c>
      <c r="K310" s="30">
        <v>27.04</v>
      </c>
      <c r="L310" s="28">
        <v>20.68</v>
      </c>
      <c r="M310" s="30">
        <v>18.96</v>
      </c>
      <c r="N310" s="26">
        <v>18.13</v>
      </c>
      <c r="O310" s="26"/>
      <c r="P310" s="26">
        <v>18.13</v>
      </c>
      <c r="Q310" s="30">
        <v>9.79</v>
      </c>
    </row>
    <row r="311" spans="1:17" s="32" customFormat="1" ht="16.5" customHeight="1" hidden="1">
      <c r="A311" s="21" t="s">
        <v>20</v>
      </c>
      <c r="B311" s="26">
        <v>40.54</v>
      </c>
      <c r="C311" s="27">
        <v>35.35</v>
      </c>
      <c r="D311" s="27">
        <v>31.57</v>
      </c>
      <c r="E311" s="27">
        <v>29.23</v>
      </c>
      <c r="F311" s="27">
        <v>18.87</v>
      </c>
      <c r="G311" s="27">
        <v>30.05</v>
      </c>
      <c r="H311" s="27">
        <v>37.57</v>
      </c>
      <c r="I311" s="28">
        <v>28.58</v>
      </c>
      <c r="J311" s="29">
        <v>27.38</v>
      </c>
      <c r="K311" s="30">
        <v>27.04</v>
      </c>
      <c r="L311" s="28">
        <v>23.34</v>
      </c>
      <c r="M311" s="30">
        <v>21.79</v>
      </c>
      <c r="N311" s="26">
        <v>18.13</v>
      </c>
      <c r="O311" s="26"/>
      <c r="P311" s="26">
        <v>18.13</v>
      </c>
      <c r="Q311" s="30">
        <v>9.79</v>
      </c>
    </row>
    <row r="312" spans="1:17" s="32" customFormat="1" ht="16.5" customHeight="1" hidden="1">
      <c r="A312" s="21" t="s">
        <v>21</v>
      </c>
      <c r="B312" s="26">
        <v>41.19</v>
      </c>
      <c r="C312" s="27">
        <v>35.4</v>
      </c>
      <c r="D312" s="27">
        <v>31.64</v>
      </c>
      <c r="E312" s="27">
        <v>29.23</v>
      </c>
      <c r="F312" s="27">
        <v>18.87</v>
      </c>
      <c r="G312" s="27">
        <v>30.14</v>
      </c>
      <c r="H312" s="27">
        <v>39.88</v>
      </c>
      <c r="I312" s="28">
        <v>28.62</v>
      </c>
      <c r="J312" s="29">
        <v>27.42</v>
      </c>
      <c r="K312" s="30">
        <v>27.04</v>
      </c>
      <c r="L312" s="28">
        <v>27.28</v>
      </c>
      <c r="M312" s="30">
        <v>25.9</v>
      </c>
      <c r="N312" s="28">
        <v>18.13</v>
      </c>
      <c r="O312" s="26"/>
      <c r="P312" s="26">
        <v>18.13</v>
      </c>
      <c r="Q312" s="30">
        <v>9.79</v>
      </c>
    </row>
    <row r="313" spans="1:17" s="32" customFormat="1" ht="16.5" customHeight="1" hidden="1">
      <c r="A313" s="21" t="s">
        <v>31</v>
      </c>
      <c r="B313" s="26">
        <v>41.21</v>
      </c>
      <c r="C313" s="27">
        <v>36.06</v>
      </c>
      <c r="D313" s="27">
        <v>32.26</v>
      </c>
      <c r="E313" s="27">
        <v>29.96</v>
      </c>
      <c r="F313" s="27">
        <v>19.23</v>
      </c>
      <c r="G313" s="27">
        <v>30.76</v>
      </c>
      <c r="H313" s="27">
        <v>29.93</v>
      </c>
      <c r="I313" s="28">
        <v>29.26</v>
      </c>
      <c r="J313" s="29">
        <v>28.06</v>
      </c>
      <c r="K313" s="30">
        <v>27.04</v>
      </c>
      <c r="L313" s="28">
        <v>21.25</v>
      </c>
      <c r="M313" s="30">
        <v>19.54</v>
      </c>
      <c r="N313" s="26">
        <v>18.13</v>
      </c>
      <c r="O313" s="26"/>
      <c r="P313" s="26">
        <v>18.13</v>
      </c>
      <c r="Q313" s="30">
        <v>9.79</v>
      </c>
    </row>
    <row r="314" spans="1:17" s="32" customFormat="1" ht="16.5" customHeight="1" hidden="1">
      <c r="A314" s="21" t="s">
        <v>20</v>
      </c>
      <c r="B314" s="27">
        <v>41.34</v>
      </c>
      <c r="C314" s="27">
        <v>36.08</v>
      </c>
      <c r="D314" s="27">
        <v>32.31</v>
      </c>
      <c r="E314" s="27">
        <v>29.96</v>
      </c>
      <c r="F314" s="27">
        <v>19.23</v>
      </c>
      <c r="G314" s="27">
        <v>30.79</v>
      </c>
      <c r="H314" s="27">
        <v>37.66</v>
      </c>
      <c r="I314" s="28">
        <v>29.28</v>
      </c>
      <c r="J314" s="29">
        <v>28.07</v>
      </c>
      <c r="K314" s="30">
        <v>27.04</v>
      </c>
      <c r="L314" s="28">
        <v>23.78</v>
      </c>
      <c r="M314" s="30">
        <v>22.2</v>
      </c>
      <c r="N314" s="26">
        <v>18.13</v>
      </c>
      <c r="O314" s="26"/>
      <c r="P314" s="26">
        <v>18.13</v>
      </c>
      <c r="Q314" s="30">
        <v>9.79</v>
      </c>
    </row>
    <row r="315" spans="1:17" s="32" customFormat="1" ht="16.5" customHeight="1" hidden="1">
      <c r="A315" s="21" t="s">
        <v>21</v>
      </c>
      <c r="B315" s="26">
        <v>41.89</v>
      </c>
      <c r="C315" s="27">
        <v>36.21</v>
      </c>
      <c r="D315" s="27">
        <v>32.47</v>
      </c>
      <c r="E315" s="27">
        <v>29.96</v>
      </c>
      <c r="F315" s="27">
        <v>19.23</v>
      </c>
      <c r="G315" s="27">
        <v>30.97</v>
      </c>
      <c r="H315" s="27">
        <v>39.88</v>
      </c>
      <c r="I315" s="28">
        <v>29.34</v>
      </c>
      <c r="J315" s="29">
        <v>28.14</v>
      </c>
      <c r="K315" s="30">
        <v>27.04</v>
      </c>
      <c r="L315" s="28">
        <v>27.28</v>
      </c>
      <c r="M315" s="30">
        <v>25.9</v>
      </c>
      <c r="N315" s="28">
        <v>18.13</v>
      </c>
      <c r="O315" s="26"/>
      <c r="P315" s="26">
        <v>18.13</v>
      </c>
      <c r="Q315" s="30">
        <v>9.79</v>
      </c>
    </row>
    <row r="316" spans="1:17" s="32" customFormat="1" ht="16.5" customHeight="1" hidden="1">
      <c r="A316" s="21" t="s">
        <v>32</v>
      </c>
      <c r="B316" s="26">
        <v>42.6</v>
      </c>
      <c r="C316" s="27">
        <v>37.45</v>
      </c>
      <c r="D316" s="27">
        <v>33.63</v>
      </c>
      <c r="E316" s="27">
        <v>30.3</v>
      </c>
      <c r="F316" s="27">
        <v>19.82</v>
      </c>
      <c r="G316" s="27">
        <v>31.2</v>
      </c>
      <c r="H316" s="27">
        <v>30.98</v>
      </c>
      <c r="I316" s="28">
        <v>29.89</v>
      </c>
      <c r="J316" s="29">
        <v>29.14</v>
      </c>
      <c r="K316" s="30">
        <v>27.04</v>
      </c>
      <c r="L316" s="28">
        <v>21.85</v>
      </c>
      <c r="M316" s="30">
        <v>20.14</v>
      </c>
      <c r="N316" s="26">
        <v>18.13</v>
      </c>
      <c r="O316" s="26"/>
      <c r="P316" s="26">
        <v>18.13</v>
      </c>
      <c r="Q316" s="30">
        <v>9.79</v>
      </c>
    </row>
    <row r="317" spans="1:17" s="32" customFormat="1" ht="16.5" customHeight="1" hidden="1">
      <c r="A317" s="21" t="s">
        <v>20</v>
      </c>
      <c r="B317" s="27">
        <v>42.75</v>
      </c>
      <c r="C317" s="27">
        <v>37.55</v>
      </c>
      <c r="D317" s="27">
        <v>33.7</v>
      </c>
      <c r="E317" s="27">
        <v>30.3</v>
      </c>
      <c r="F317" s="27">
        <v>19.82</v>
      </c>
      <c r="G317" s="27">
        <v>31.23</v>
      </c>
      <c r="H317" s="27">
        <v>37.78</v>
      </c>
      <c r="I317" s="28">
        <v>29.93</v>
      </c>
      <c r="J317" s="29">
        <v>29.21</v>
      </c>
      <c r="K317" s="30">
        <v>27.04</v>
      </c>
      <c r="L317" s="28">
        <v>24.26</v>
      </c>
      <c r="M317" s="30">
        <v>22.64</v>
      </c>
      <c r="N317" s="26">
        <v>18.13</v>
      </c>
      <c r="O317" s="26"/>
      <c r="P317" s="26">
        <v>18.13</v>
      </c>
      <c r="Q317" s="30">
        <v>9.79</v>
      </c>
    </row>
    <row r="318" spans="1:17" s="32" customFormat="1" ht="16.5" customHeight="1" hidden="1">
      <c r="A318" s="21" t="s">
        <v>21</v>
      </c>
      <c r="B318" s="26">
        <v>43.39</v>
      </c>
      <c r="C318" s="27">
        <v>37.68</v>
      </c>
      <c r="D318" s="27">
        <v>33.84</v>
      </c>
      <c r="E318" s="27">
        <v>30.3</v>
      </c>
      <c r="F318" s="27">
        <v>19.82</v>
      </c>
      <c r="G318" s="27">
        <v>31.5</v>
      </c>
      <c r="H318" s="27">
        <v>39.88</v>
      </c>
      <c r="I318" s="28">
        <v>30.1</v>
      </c>
      <c r="J318" s="29">
        <v>29.35</v>
      </c>
      <c r="K318" s="30">
        <v>27.04</v>
      </c>
      <c r="L318" s="28">
        <v>27.28</v>
      </c>
      <c r="M318" s="30">
        <v>25.9</v>
      </c>
      <c r="N318" s="28">
        <v>18.13</v>
      </c>
      <c r="O318" s="26"/>
      <c r="P318" s="26">
        <v>18.13</v>
      </c>
      <c r="Q318" s="30">
        <v>9.79</v>
      </c>
    </row>
    <row r="319" spans="1:17" ht="16.5" customHeight="1">
      <c r="A319" s="46" t="s">
        <v>65</v>
      </c>
      <c r="B319" s="48">
        <f>AVERAGEA(B322,B325,B328,B331,B334,B337,B340,B343,B346,B349,B352,B355)</f>
        <v>44.504999999999995</v>
      </c>
      <c r="C319" s="47">
        <f aca="true" t="shared" si="18" ref="C319:Q319">AVERAGEA(C322,C325,C328,C331,C334,C337,C340,C343,C346,C349,C352,C355)</f>
        <v>39.68416666666666</v>
      </c>
      <c r="D319" s="48">
        <f t="shared" si="18"/>
        <v>36.475833333333334</v>
      </c>
      <c r="E319" s="48">
        <f t="shared" si="18"/>
        <v>32.940000000000005</v>
      </c>
      <c r="F319" s="48">
        <f t="shared" si="18"/>
        <v>21.747500000000002</v>
      </c>
      <c r="G319" s="48">
        <f t="shared" si="18"/>
        <v>33.93833333333334</v>
      </c>
      <c r="H319" s="48">
        <f t="shared" si="18"/>
        <v>32.10916666666666</v>
      </c>
      <c r="I319" s="49">
        <f t="shared" si="18"/>
        <v>29.396666666666665</v>
      </c>
      <c r="J319" s="47">
        <f t="shared" si="18"/>
        <v>29.65</v>
      </c>
      <c r="K319" s="50">
        <f t="shared" si="18"/>
        <v>27.040000000000003</v>
      </c>
      <c r="L319" s="49">
        <f>AVERAGEA(L322,L325,L328,L331,L334,L337,L340,L343,L346,L349,L352,L355)</f>
        <v>26.686666666666667</v>
      </c>
      <c r="M319" s="50">
        <f t="shared" si="18"/>
        <v>25.1875</v>
      </c>
      <c r="N319" s="47">
        <f t="shared" si="18"/>
        <v>18.13</v>
      </c>
      <c r="O319" s="47">
        <f>AVERAGEA(O340,O343,O346,O349,O352,O355)</f>
        <v>22.63</v>
      </c>
      <c r="P319" s="47">
        <f t="shared" si="18"/>
        <v>18.13</v>
      </c>
      <c r="Q319" s="50">
        <f t="shared" si="18"/>
        <v>9.789999999999997</v>
      </c>
    </row>
    <row r="320" spans="1:17" ht="16.5" customHeight="1">
      <c r="A320" s="46" t="s">
        <v>17</v>
      </c>
      <c r="B320" s="48">
        <f>AVERAGE(B323,B326,B329,B332,B335,B338,B341,B344,B347,B350,B353,B356)</f>
        <v>44.64166666666667</v>
      </c>
      <c r="C320" s="47">
        <f aca="true" t="shared" si="19" ref="C320:Q321">AVERAGE(C323,C326,C329,C332,C335,C338,C341,C344,C347,C350,C353,C356)</f>
        <v>39.716666666666676</v>
      </c>
      <c r="D320" s="48">
        <f t="shared" si="19"/>
        <v>36.51583333333333</v>
      </c>
      <c r="E320" s="48">
        <f t="shared" si="19"/>
        <v>32.94166666666667</v>
      </c>
      <c r="F320" s="48">
        <f t="shared" si="19"/>
        <v>21.747500000000002</v>
      </c>
      <c r="G320" s="48">
        <f t="shared" si="19"/>
        <v>33.96</v>
      </c>
      <c r="H320" s="48">
        <f t="shared" si="19"/>
        <v>38.208333333333336</v>
      </c>
      <c r="I320" s="49">
        <f t="shared" si="19"/>
        <v>29.45416666666667</v>
      </c>
      <c r="J320" s="47">
        <f t="shared" si="19"/>
        <v>29.950000000000003</v>
      </c>
      <c r="K320" s="50">
        <f t="shared" si="19"/>
        <v>27.040000000000003</v>
      </c>
      <c r="L320" s="49">
        <f t="shared" si="19"/>
        <v>28.583333333333332</v>
      </c>
      <c r="M320" s="50">
        <f t="shared" si="19"/>
        <v>26.678333333333338</v>
      </c>
      <c r="N320" s="47">
        <f t="shared" si="19"/>
        <v>18.13</v>
      </c>
      <c r="O320" s="47">
        <f>AVERAGE(O341,O344,O347,O350,O353,O356)</f>
        <v>22.63</v>
      </c>
      <c r="P320" s="47">
        <f t="shared" si="19"/>
        <v>18.13</v>
      </c>
      <c r="Q320" s="50">
        <f t="shared" si="19"/>
        <v>9.789999999999997</v>
      </c>
    </row>
    <row r="321" spans="1:17" ht="16.5" customHeight="1">
      <c r="A321" s="46" t="s">
        <v>18</v>
      </c>
      <c r="B321" s="48">
        <f>AVERAGE(B324,B327,B330,B333,B336,B339,B342,B345,B348,B351,B354,B357)</f>
        <v>45.31333333333333</v>
      </c>
      <c r="C321" s="47">
        <f t="shared" si="19"/>
        <v>39.80416666666667</v>
      </c>
      <c r="D321" s="48">
        <f t="shared" si="19"/>
        <v>36.6475</v>
      </c>
      <c r="E321" s="48">
        <f t="shared" si="19"/>
        <v>32.9425</v>
      </c>
      <c r="F321" s="48">
        <f t="shared" si="19"/>
        <v>21.749166666666667</v>
      </c>
      <c r="G321" s="48">
        <f t="shared" si="19"/>
        <v>34.1175</v>
      </c>
      <c r="H321" s="48">
        <f t="shared" si="19"/>
        <v>39.88</v>
      </c>
      <c r="I321" s="49">
        <f t="shared" si="19"/>
        <v>29.544166666666666</v>
      </c>
      <c r="J321" s="47">
        <f t="shared" si="19"/>
        <v>30.1725</v>
      </c>
      <c r="K321" s="50">
        <f t="shared" si="19"/>
        <v>27.040000000000003</v>
      </c>
      <c r="L321" s="49">
        <f t="shared" si="19"/>
        <v>30.982499999999998</v>
      </c>
      <c r="M321" s="50">
        <f t="shared" si="19"/>
        <v>29.75583333333334</v>
      </c>
      <c r="N321" s="47">
        <f t="shared" si="19"/>
        <v>18.13</v>
      </c>
      <c r="O321" s="47">
        <f>AVERAGE(O342,O345,O348,O351,O354,O357)</f>
        <v>22.63</v>
      </c>
      <c r="P321" s="47">
        <f t="shared" si="19"/>
        <v>18.13</v>
      </c>
      <c r="Q321" s="50">
        <f t="shared" si="19"/>
        <v>9.789999999999997</v>
      </c>
    </row>
    <row r="322" spans="1:17" ht="16.5" customHeight="1">
      <c r="A322" s="21" t="s">
        <v>19</v>
      </c>
      <c r="B322" s="26">
        <v>43.88</v>
      </c>
      <c r="C322" s="27">
        <v>39.05</v>
      </c>
      <c r="D322" s="27">
        <v>34.75</v>
      </c>
      <c r="E322" s="27">
        <v>31.36</v>
      </c>
      <c r="F322" s="27">
        <v>20.54</v>
      </c>
      <c r="G322" s="27">
        <v>32.25</v>
      </c>
      <c r="H322" s="27">
        <v>31.59</v>
      </c>
      <c r="I322" s="28">
        <v>29.99</v>
      </c>
      <c r="J322" s="29">
        <v>29.57</v>
      </c>
      <c r="K322" s="30">
        <v>27.04</v>
      </c>
      <c r="L322" s="28">
        <v>22.8</v>
      </c>
      <c r="M322" s="30">
        <v>21.09</v>
      </c>
      <c r="N322" s="26">
        <v>18.13</v>
      </c>
      <c r="O322" s="26"/>
      <c r="P322" s="26">
        <v>18.13</v>
      </c>
      <c r="Q322" s="30">
        <v>9.79</v>
      </c>
    </row>
    <row r="323" spans="1:17" ht="16.5" customHeight="1">
      <c r="A323" s="21" t="s">
        <v>20</v>
      </c>
      <c r="B323" s="26">
        <v>44.04</v>
      </c>
      <c r="C323" s="27">
        <v>39.06</v>
      </c>
      <c r="D323" s="27">
        <v>34.79</v>
      </c>
      <c r="E323" s="27">
        <v>31.36</v>
      </c>
      <c r="F323" s="27">
        <v>20.54</v>
      </c>
      <c r="G323" s="27">
        <v>32.28</v>
      </c>
      <c r="H323" s="27">
        <v>37.86</v>
      </c>
      <c r="I323" s="28">
        <v>30.01</v>
      </c>
      <c r="J323" s="29">
        <v>29.61</v>
      </c>
      <c r="K323" s="30">
        <v>27.04</v>
      </c>
      <c r="L323" s="28">
        <v>25.02</v>
      </c>
      <c r="M323" s="30">
        <v>23.34</v>
      </c>
      <c r="N323" s="26">
        <v>18.13</v>
      </c>
      <c r="O323" s="26"/>
      <c r="P323" s="26">
        <v>18.13</v>
      </c>
      <c r="Q323" s="30">
        <v>9.79</v>
      </c>
    </row>
    <row r="324" spans="1:17" ht="16.5" customHeight="1">
      <c r="A324" s="21" t="s">
        <v>21</v>
      </c>
      <c r="B324" s="26">
        <v>44.88</v>
      </c>
      <c r="C324" s="27">
        <v>39.08</v>
      </c>
      <c r="D324" s="27">
        <v>34.91</v>
      </c>
      <c r="E324" s="27">
        <v>31.36</v>
      </c>
      <c r="F324" s="27">
        <v>20.54</v>
      </c>
      <c r="G324" s="27">
        <v>32.42</v>
      </c>
      <c r="H324" s="27">
        <v>39.88</v>
      </c>
      <c r="I324" s="28">
        <v>30.1</v>
      </c>
      <c r="J324" s="29">
        <v>29.72</v>
      </c>
      <c r="K324" s="30">
        <v>27.04</v>
      </c>
      <c r="L324" s="28">
        <v>27.28</v>
      </c>
      <c r="M324" s="30">
        <v>25.9</v>
      </c>
      <c r="N324" s="28">
        <v>18.13</v>
      </c>
      <c r="O324" s="26"/>
      <c r="P324" s="26">
        <v>18.13</v>
      </c>
      <c r="Q324" s="30">
        <v>9.79</v>
      </c>
    </row>
    <row r="325" spans="1:17" ht="16.5" customHeight="1">
      <c r="A325" s="21" t="s">
        <v>22</v>
      </c>
      <c r="B325" s="26">
        <v>44.92</v>
      </c>
      <c r="C325" s="27">
        <v>40.13</v>
      </c>
      <c r="D325" s="27">
        <v>35.77</v>
      </c>
      <c r="E325" s="27">
        <v>32.37</v>
      </c>
      <c r="F325" s="27">
        <v>21.11</v>
      </c>
      <c r="G325" s="27">
        <v>33.27</v>
      </c>
      <c r="H325" s="27">
        <v>31.76</v>
      </c>
      <c r="I325" s="28">
        <v>29.99</v>
      </c>
      <c r="J325" s="29">
        <v>29.99</v>
      </c>
      <c r="K325" s="30">
        <v>27.04</v>
      </c>
      <c r="L325" s="28">
        <v>25.26</v>
      </c>
      <c r="M325" s="30">
        <v>23.55</v>
      </c>
      <c r="N325" s="26">
        <v>18.13</v>
      </c>
      <c r="O325" s="26"/>
      <c r="P325" s="26">
        <v>18.13</v>
      </c>
      <c r="Q325" s="30">
        <v>9.79</v>
      </c>
    </row>
    <row r="326" spans="1:17" ht="16.5" customHeight="1">
      <c r="A326" s="21" t="s">
        <v>20</v>
      </c>
      <c r="B326" s="26">
        <v>45.1</v>
      </c>
      <c r="C326" s="27">
        <v>40.16</v>
      </c>
      <c r="D326" s="27">
        <v>35.8</v>
      </c>
      <c r="E326" s="27">
        <v>32.38</v>
      </c>
      <c r="F326" s="27">
        <v>21.11</v>
      </c>
      <c r="G326" s="27">
        <v>33.29</v>
      </c>
      <c r="H326" s="27">
        <v>37.88</v>
      </c>
      <c r="I326" s="28">
        <v>30.1</v>
      </c>
      <c r="J326" s="29">
        <v>30.1</v>
      </c>
      <c r="K326" s="30">
        <v>27.04</v>
      </c>
      <c r="L326" s="28">
        <v>26.97</v>
      </c>
      <c r="M326" s="30">
        <v>25.3</v>
      </c>
      <c r="N326" s="26">
        <v>18.13</v>
      </c>
      <c r="O326" s="26"/>
      <c r="P326" s="26">
        <v>18.13</v>
      </c>
      <c r="Q326" s="30">
        <v>9.79</v>
      </c>
    </row>
    <row r="327" spans="1:17" ht="16.5" customHeight="1">
      <c r="A327" s="21" t="s">
        <v>21</v>
      </c>
      <c r="B327" s="26">
        <v>45.97</v>
      </c>
      <c r="C327" s="27">
        <v>40.2</v>
      </c>
      <c r="D327" s="27">
        <v>35.84</v>
      </c>
      <c r="E327" s="27">
        <v>32.39</v>
      </c>
      <c r="F327" s="27">
        <v>21.12</v>
      </c>
      <c r="G327" s="27">
        <v>33.34</v>
      </c>
      <c r="H327" s="27">
        <v>39.88</v>
      </c>
      <c r="I327" s="28">
        <v>30.38</v>
      </c>
      <c r="J327" s="29">
        <v>30.38</v>
      </c>
      <c r="K327" s="30">
        <v>27.04</v>
      </c>
      <c r="L327" s="28">
        <v>28.91</v>
      </c>
      <c r="M327" s="30">
        <v>28.29</v>
      </c>
      <c r="N327" s="28">
        <v>18.13</v>
      </c>
      <c r="O327" s="26"/>
      <c r="P327" s="26">
        <v>18.13</v>
      </c>
      <c r="Q327" s="30">
        <v>9.79</v>
      </c>
    </row>
    <row r="328" spans="1:17" ht="16.5" customHeight="1">
      <c r="A328" s="21" t="s">
        <v>23</v>
      </c>
      <c r="B328" s="26">
        <v>47.19</v>
      </c>
      <c r="C328" s="27">
        <v>42.11</v>
      </c>
      <c r="D328" s="27">
        <v>37.3</v>
      </c>
      <c r="E328" s="27">
        <v>33.91</v>
      </c>
      <c r="F328" s="27">
        <v>22.02</v>
      </c>
      <c r="G328" s="27">
        <v>34.8</v>
      </c>
      <c r="H328" s="27">
        <v>32.16</v>
      </c>
      <c r="I328" s="28">
        <v>29.96</v>
      </c>
      <c r="J328" s="29">
        <v>29.55</v>
      </c>
      <c r="K328" s="30">
        <v>27.04</v>
      </c>
      <c r="L328" s="28">
        <v>26.85</v>
      </c>
      <c r="M328" s="30">
        <v>25.14</v>
      </c>
      <c r="N328" s="26">
        <v>18.13</v>
      </c>
      <c r="O328" s="26"/>
      <c r="P328" s="26">
        <v>18.13</v>
      </c>
      <c r="Q328" s="30">
        <v>9.79</v>
      </c>
    </row>
    <row r="329" spans="1:17" ht="16.5" customHeight="1">
      <c r="A329" s="21" t="s">
        <v>20</v>
      </c>
      <c r="B329" s="26">
        <v>47.29</v>
      </c>
      <c r="C329" s="27">
        <v>42.15</v>
      </c>
      <c r="D329" s="27">
        <v>37.34</v>
      </c>
      <c r="E329" s="27">
        <v>33.91</v>
      </c>
      <c r="F329" s="27">
        <v>22.02</v>
      </c>
      <c r="G329" s="27">
        <v>34.82</v>
      </c>
      <c r="H329" s="27">
        <v>38.03</v>
      </c>
      <c r="I329" s="28">
        <v>30</v>
      </c>
      <c r="J329" s="29">
        <v>30.05</v>
      </c>
      <c r="K329" s="30">
        <v>27.04</v>
      </c>
      <c r="L329" s="28">
        <v>28.24</v>
      </c>
      <c r="M329" s="30">
        <v>26.3</v>
      </c>
      <c r="N329" s="26">
        <v>18.13</v>
      </c>
      <c r="O329" s="26"/>
      <c r="P329" s="26">
        <v>18.13</v>
      </c>
      <c r="Q329" s="30">
        <v>9.79</v>
      </c>
    </row>
    <row r="330" spans="1:17" ht="16.5" customHeight="1">
      <c r="A330" s="21" t="s">
        <v>21</v>
      </c>
      <c r="B330" s="26">
        <v>47.96</v>
      </c>
      <c r="C330" s="27">
        <v>42.29</v>
      </c>
      <c r="D330" s="27">
        <v>37.47</v>
      </c>
      <c r="E330" s="27">
        <v>33.91</v>
      </c>
      <c r="F330" s="27">
        <v>22.02</v>
      </c>
      <c r="G330" s="27">
        <v>34.95</v>
      </c>
      <c r="H330" s="27">
        <v>39.88</v>
      </c>
      <c r="I330" s="28">
        <v>30.12</v>
      </c>
      <c r="J330" s="29">
        <v>30.3</v>
      </c>
      <c r="K330" s="30">
        <v>27.04</v>
      </c>
      <c r="L330" s="28">
        <v>30.5</v>
      </c>
      <c r="M330" s="30">
        <v>29.17</v>
      </c>
      <c r="N330" s="28">
        <v>18.13</v>
      </c>
      <c r="O330" s="26"/>
      <c r="P330" s="26">
        <v>18.13</v>
      </c>
      <c r="Q330" s="30">
        <v>9.79</v>
      </c>
    </row>
    <row r="331" spans="1:17" ht="16.5" customHeight="1">
      <c r="A331" s="21" t="s">
        <v>24</v>
      </c>
      <c r="B331" s="26">
        <v>48.62</v>
      </c>
      <c r="C331" s="27">
        <v>43.41</v>
      </c>
      <c r="D331" s="27">
        <v>38.51</v>
      </c>
      <c r="E331" s="27">
        <v>35.11</v>
      </c>
      <c r="F331" s="27">
        <v>22.68</v>
      </c>
      <c r="G331" s="27">
        <v>36.01</v>
      </c>
      <c r="H331" s="27">
        <v>32.2</v>
      </c>
      <c r="I331" s="28">
        <v>29.99</v>
      </c>
      <c r="J331" s="29">
        <v>29.49</v>
      </c>
      <c r="K331" s="30">
        <v>27.04</v>
      </c>
      <c r="L331" s="28">
        <v>27.25</v>
      </c>
      <c r="M331" s="30">
        <v>25.81</v>
      </c>
      <c r="N331" s="26">
        <v>18.13</v>
      </c>
      <c r="O331" s="26"/>
      <c r="P331" s="26">
        <v>18.13</v>
      </c>
      <c r="Q331" s="30">
        <v>9.79</v>
      </c>
    </row>
    <row r="332" spans="1:17" ht="16.5" customHeight="1">
      <c r="A332" s="21" t="s">
        <v>20</v>
      </c>
      <c r="B332" s="26">
        <v>48.71</v>
      </c>
      <c r="C332" s="27">
        <v>43.44</v>
      </c>
      <c r="D332" s="27">
        <v>38.54</v>
      </c>
      <c r="E332" s="27">
        <v>35.12</v>
      </c>
      <c r="F332" s="27">
        <v>22.68</v>
      </c>
      <c r="G332" s="27">
        <v>36.03</v>
      </c>
      <c r="H332" s="27">
        <v>38.24</v>
      </c>
      <c r="I332" s="28">
        <v>30.03</v>
      </c>
      <c r="J332" s="29">
        <v>30.04</v>
      </c>
      <c r="K332" s="30">
        <v>27.04</v>
      </c>
      <c r="L332" s="28">
        <v>28.97</v>
      </c>
      <c r="M332" s="30">
        <v>26.98</v>
      </c>
      <c r="N332" s="26">
        <v>18.13</v>
      </c>
      <c r="O332" s="26"/>
      <c r="P332" s="26">
        <v>18.13</v>
      </c>
      <c r="Q332" s="30">
        <v>9.79</v>
      </c>
    </row>
    <row r="333" spans="1:17" ht="16.5" customHeight="1">
      <c r="A333" s="21" t="s">
        <v>21</v>
      </c>
      <c r="B333" s="26">
        <v>49.22</v>
      </c>
      <c r="C333" s="27">
        <v>43.51</v>
      </c>
      <c r="D333" s="27">
        <v>38.62</v>
      </c>
      <c r="E333" s="27">
        <v>35.12</v>
      </c>
      <c r="F333" s="27">
        <v>22.69</v>
      </c>
      <c r="G333" s="27">
        <v>36.12</v>
      </c>
      <c r="H333" s="27">
        <v>39.88</v>
      </c>
      <c r="I333" s="28">
        <v>30.22</v>
      </c>
      <c r="J333" s="29">
        <v>30.29</v>
      </c>
      <c r="K333" s="30">
        <v>27.04</v>
      </c>
      <c r="L333" s="28">
        <v>31.43</v>
      </c>
      <c r="M333" s="30">
        <v>30.09</v>
      </c>
      <c r="N333" s="28">
        <v>18.13</v>
      </c>
      <c r="O333" s="26"/>
      <c r="P333" s="26">
        <v>18.13</v>
      </c>
      <c r="Q333" s="30">
        <v>9.79</v>
      </c>
    </row>
    <row r="334" spans="1:17" ht="16.5" customHeight="1">
      <c r="A334" s="21" t="s">
        <v>25</v>
      </c>
      <c r="B334" s="26">
        <v>48.48</v>
      </c>
      <c r="C334" s="27">
        <v>43.09</v>
      </c>
      <c r="D334" s="27">
        <v>38.19</v>
      </c>
      <c r="E334" s="27">
        <v>34.79</v>
      </c>
      <c r="F334" s="27">
        <v>22.47</v>
      </c>
      <c r="G334" s="27">
        <v>35.69</v>
      </c>
      <c r="H334" s="27">
        <v>32.2</v>
      </c>
      <c r="I334" s="28">
        <v>29.99</v>
      </c>
      <c r="J334" s="35"/>
      <c r="K334" s="30">
        <v>27.04</v>
      </c>
      <c r="L334" s="28">
        <v>27.2</v>
      </c>
      <c r="M334" s="30">
        <v>25.64</v>
      </c>
      <c r="N334" s="26">
        <v>18.13</v>
      </c>
      <c r="O334" s="26"/>
      <c r="P334" s="26">
        <v>18.13</v>
      </c>
      <c r="Q334" s="30">
        <v>9.79</v>
      </c>
    </row>
    <row r="335" spans="1:17" ht="16.5" customHeight="1">
      <c r="A335" s="21" t="s">
        <v>20</v>
      </c>
      <c r="B335" s="26">
        <v>48.61</v>
      </c>
      <c r="C335" s="27">
        <v>43.12</v>
      </c>
      <c r="D335" s="27">
        <v>38.21</v>
      </c>
      <c r="E335" s="27">
        <v>34.79</v>
      </c>
      <c r="F335" s="27">
        <v>22.47</v>
      </c>
      <c r="G335" s="27">
        <v>35.7</v>
      </c>
      <c r="H335" s="27">
        <v>38.37</v>
      </c>
      <c r="I335" s="28">
        <v>29.99</v>
      </c>
      <c r="J335" s="35"/>
      <c r="K335" s="30">
        <v>27.04</v>
      </c>
      <c r="L335" s="28">
        <v>28.7</v>
      </c>
      <c r="M335" s="30">
        <v>26.73</v>
      </c>
      <c r="N335" s="26">
        <v>18.13</v>
      </c>
      <c r="O335" s="26"/>
      <c r="P335" s="26">
        <v>18.13</v>
      </c>
      <c r="Q335" s="30">
        <v>9.79</v>
      </c>
    </row>
    <row r="336" spans="1:17" ht="16.5" customHeight="1">
      <c r="A336" s="21" t="s">
        <v>21</v>
      </c>
      <c r="B336" s="26">
        <v>49.22</v>
      </c>
      <c r="C336" s="27">
        <v>43.29</v>
      </c>
      <c r="D336" s="27">
        <v>38.33</v>
      </c>
      <c r="E336" s="27">
        <v>34.79</v>
      </c>
      <c r="F336" s="27">
        <v>22.47</v>
      </c>
      <c r="G336" s="27">
        <v>35.83</v>
      </c>
      <c r="H336" s="27">
        <v>39.88</v>
      </c>
      <c r="I336" s="28">
        <v>30</v>
      </c>
      <c r="J336" s="35"/>
      <c r="K336" s="30">
        <v>27.04</v>
      </c>
      <c r="L336" s="28">
        <v>31.09</v>
      </c>
      <c r="M336" s="30">
        <v>29.76</v>
      </c>
      <c r="N336" s="28">
        <v>18.13</v>
      </c>
      <c r="O336" s="26"/>
      <c r="P336" s="26">
        <v>18.13</v>
      </c>
      <c r="Q336" s="30">
        <v>9.79</v>
      </c>
    </row>
    <row r="337" spans="1:17" ht="16.5" customHeight="1">
      <c r="A337" s="21" t="s">
        <v>26</v>
      </c>
      <c r="B337" s="26">
        <v>47.81</v>
      </c>
      <c r="C337" s="27">
        <v>42.41</v>
      </c>
      <c r="D337" s="27">
        <v>37.51</v>
      </c>
      <c r="E337" s="27">
        <v>34.11</v>
      </c>
      <c r="F337" s="27">
        <v>22.22</v>
      </c>
      <c r="G337" s="27">
        <v>35.01</v>
      </c>
      <c r="H337" s="27">
        <v>32.2</v>
      </c>
      <c r="I337" s="28">
        <v>29.99</v>
      </c>
      <c r="J337" s="35"/>
      <c r="K337" s="30">
        <v>27.04</v>
      </c>
      <c r="L337" s="28">
        <v>27.27</v>
      </c>
      <c r="M337" s="30">
        <v>25.84</v>
      </c>
      <c r="N337" s="26">
        <v>18.13</v>
      </c>
      <c r="O337" s="26"/>
      <c r="P337" s="26">
        <v>18.13</v>
      </c>
      <c r="Q337" s="30">
        <v>9.79</v>
      </c>
    </row>
    <row r="338" spans="1:17" ht="16.5" customHeight="1">
      <c r="A338" s="21" t="s">
        <v>20</v>
      </c>
      <c r="B338" s="26">
        <v>47.97</v>
      </c>
      <c r="C338" s="27">
        <v>42.41</v>
      </c>
      <c r="D338" s="27">
        <v>37.51</v>
      </c>
      <c r="E338" s="27">
        <v>34.11</v>
      </c>
      <c r="F338" s="27">
        <v>22.22</v>
      </c>
      <c r="G338" s="27">
        <v>35.01</v>
      </c>
      <c r="H338" s="27">
        <v>38.37</v>
      </c>
      <c r="I338" s="28">
        <v>30.01</v>
      </c>
      <c r="J338" s="35"/>
      <c r="K338" s="30">
        <v>27.04</v>
      </c>
      <c r="L338" s="28">
        <v>28.92</v>
      </c>
      <c r="M338" s="30">
        <v>26.92</v>
      </c>
      <c r="N338" s="26">
        <v>18.13</v>
      </c>
      <c r="O338" s="26"/>
      <c r="P338" s="26">
        <v>18.13</v>
      </c>
      <c r="Q338" s="30">
        <v>9.79</v>
      </c>
    </row>
    <row r="339" spans="1:17" ht="16.5" customHeight="1">
      <c r="A339" s="21" t="s">
        <v>21</v>
      </c>
      <c r="B339" s="26">
        <v>48.61</v>
      </c>
      <c r="C339" s="27">
        <v>42.41</v>
      </c>
      <c r="D339" s="27">
        <v>37.53</v>
      </c>
      <c r="E339" s="27">
        <v>34.11</v>
      </c>
      <c r="F339" s="27">
        <v>22.22</v>
      </c>
      <c r="G339" s="27">
        <v>35.03</v>
      </c>
      <c r="H339" s="27">
        <v>39.88</v>
      </c>
      <c r="I339" s="28">
        <v>30.1</v>
      </c>
      <c r="J339" s="35"/>
      <c r="K339" s="30">
        <v>27.04</v>
      </c>
      <c r="L339" s="28">
        <v>31.39</v>
      </c>
      <c r="M339" s="30">
        <v>30.06</v>
      </c>
      <c r="N339" s="28">
        <v>18.13</v>
      </c>
      <c r="O339" s="26"/>
      <c r="P339" s="26">
        <v>18.13</v>
      </c>
      <c r="Q339" s="30">
        <v>9.79</v>
      </c>
    </row>
    <row r="340" spans="1:17" ht="16.5" customHeight="1">
      <c r="A340" s="21" t="s">
        <v>27</v>
      </c>
      <c r="B340" s="26">
        <v>48.43</v>
      </c>
      <c r="C340" s="27">
        <v>43.02</v>
      </c>
      <c r="D340" s="27">
        <v>38.12</v>
      </c>
      <c r="E340" s="27">
        <v>34.68</v>
      </c>
      <c r="F340" s="27">
        <v>22.52</v>
      </c>
      <c r="G340" s="27">
        <v>35.62</v>
      </c>
      <c r="H340" s="27">
        <v>32.2</v>
      </c>
      <c r="I340" s="28">
        <v>29.99</v>
      </c>
      <c r="J340" s="35"/>
      <c r="K340" s="30">
        <v>27.04</v>
      </c>
      <c r="L340" s="28">
        <v>27.27</v>
      </c>
      <c r="M340" s="30">
        <v>25.9</v>
      </c>
      <c r="N340" s="26">
        <v>18.13</v>
      </c>
      <c r="O340" s="26">
        <v>21.13</v>
      </c>
      <c r="P340" s="26">
        <v>18.13</v>
      </c>
      <c r="Q340" s="30">
        <v>9.79</v>
      </c>
    </row>
    <row r="341" spans="1:17" ht="16.5" customHeight="1">
      <c r="A341" s="21" t="s">
        <v>20</v>
      </c>
      <c r="B341" s="26">
        <v>48.59</v>
      </c>
      <c r="C341" s="27">
        <v>43.03</v>
      </c>
      <c r="D341" s="27">
        <v>38.12</v>
      </c>
      <c r="E341" s="27">
        <v>34.68</v>
      </c>
      <c r="F341" s="27">
        <v>22.52</v>
      </c>
      <c r="G341" s="27">
        <v>35.62</v>
      </c>
      <c r="H341" s="27">
        <v>38.35</v>
      </c>
      <c r="I341" s="28">
        <v>30.02</v>
      </c>
      <c r="J341" s="35"/>
      <c r="K341" s="30">
        <v>27.04</v>
      </c>
      <c r="L341" s="28">
        <v>28.91</v>
      </c>
      <c r="M341" s="30">
        <v>27.39</v>
      </c>
      <c r="N341" s="26">
        <v>18.13</v>
      </c>
      <c r="O341" s="26">
        <v>21.13</v>
      </c>
      <c r="P341" s="26">
        <v>18.13</v>
      </c>
      <c r="Q341" s="30">
        <v>9.79</v>
      </c>
    </row>
    <row r="342" spans="1:17" ht="16.5" customHeight="1">
      <c r="A342" s="21" t="s">
        <v>21</v>
      </c>
      <c r="B342" s="26">
        <v>49.22</v>
      </c>
      <c r="C342" s="27">
        <v>43.06</v>
      </c>
      <c r="D342" s="27">
        <v>38.16</v>
      </c>
      <c r="E342" s="27">
        <v>34.68</v>
      </c>
      <c r="F342" s="27">
        <v>22.52</v>
      </c>
      <c r="G342" s="27">
        <v>35.66</v>
      </c>
      <c r="H342" s="27">
        <v>39.88</v>
      </c>
      <c r="I342" s="28">
        <v>30.08</v>
      </c>
      <c r="J342" s="35"/>
      <c r="K342" s="30">
        <v>27.04</v>
      </c>
      <c r="L342" s="28">
        <v>31.38</v>
      </c>
      <c r="M342" s="30">
        <v>30.67</v>
      </c>
      <c r="N342" s="28">
        <v>18.13</v>
      </c>
      <c r="O342" s="26">
        <v>21.13</v>
      </c>
      <c r="P342" s="26">
        <v>18.13</v>
      </c>
      <c r="Q342" s="30">
        <v>9.79</v>
      </c>
    </row>
    <row r="343" spans="1:17" ht="16.5" customHeight="1">
      <c r="A343" s="21" t="s">
        <v>28</v>
      </c>
      <c r="B343" s="27">
        <v>46.16</v>
      </c>
      <c r="C343" s="27">
        <v>40.9</v>
      </c>
      <c r="D343" s="27">
        <v>37.07</v>
      </c>
      <c r="E343" s="27">
        <v>33.05</v>
      </c>
      <c r="F343" s="27">
        <v>21.95</v>
      </c>
      <c r="G343" s="27">
        <v>34.55</v>
      </c>
      <c r="H343" s="27">
        <v>32.2</v>
      </c>
      <c r="I343" s="28">
        <v>29.51</v>
      </c>
      <c r="J343" s="35"/>
      <c r="K343" s="30">
        <v>27.04</v>
      </c>
      <c r="L343" s="28">
        <v>27.22</v>
      </c>
      <c r="M343" s="30">
        <v>25.68</v>
      </c>
      <c r="N343" s="28">
        <v>18.13</v>
      </c>
      <c r="O343" s="26">
        <v>21.13</v>
      </c>
      <c r="P343" s="26">
        <v>18.13</v>
      </c>
      <c r="Q343" s="30">
        <v>9.79</v>
      </c>
    </row>
    <row r="344" spans="1:17" ht="16.5" customHeight="1">
      <c r="A344" s="21" t="s">
        <v>20</v>
      </c>
      <c r="B344" s="27">
        <v>46.33</v>
      </c>
      <c r="C344" s="27">
        <v>40.92</v>
      </c>
      <c r="D344" s="27">
        <v>37.09</v>
      </c>
      <c r="E344" s="27">
        <v>33.05</v>
      </c>
      <c r="F344" s="27">
        <v>21.95</v>
      </c>
      <c r="G344" s="27">
        <v>34.56</v>
      </c>
      <c r="H344" s="27">
        <v>38.29</v>
      </c>
      <c r="I344" s="28">
        <v>29.52</v>
      </c>
      <c r="J344" s="35"/>
      <c r="K344" s="30">
        <v>27.04</v>
      </c>
      <c r="L344" s="28">
        <v>28.76</v>
      </c>
      <c r="M344" s="30">
        <v>26.79</v>
      </c>
      <c r="N344" s="28">
        <v>18.13</v>
      </c>
      <c r="O344" s="26">
        <v>21.13</v>
      </c>
      <c r="P344" s="26">
        <v>18.13</v>
      </c>
      <c r="Q344" s="30">
        <v>9.79</v>
      </c>
    </row>
    <row r="345" spans="1:17" ht="16.5" customHeight="1">
      <c r="A345" s="21" t="s">
        <v>21</v>
      </c>
      <c r="B345" s="27">
        <v>46.9</v>
      </c>
      <c r="C345" s="27">
        <v>40.94</v>
      </c>
      <c r="D345" s="27">
        <v>37.16</v>
      </c>
      <c r="E345" s="27">
        <v>33.05</v>
      </c>
      <c r="F345" s="27">
        <v>21.95</v>
      </c>
      <c r="G345" s="27">
        <v>34.66</v>
      </c>
      <c r="H345" s="27">
        <v>39.88</v>
      </c>
      <c r="I345" s="28">
        <v>29.58</v>
      </c>
      <c r="J345" s="35"/>
      <c r="K345" s="30">
        <v>27.04</v>
      </c>
      <c r="L345" s="28">
        <v>31.16</v>
      </c>
      <c r="M345" s="30">
        <v>29.83</v>
      </c>
      <c r="N345" s="28">
        <v>18.13</v>
      </c>
      <c r="O345" s="26">
        <v>21.13</v>
      </c>
      <c r="P345" s="26">
        <v>18.13</v>
      </c>
      <c r="Q345" s="30">
        <v>9.79</v>
      </c>
    </row>
    <row r="346" spans="1:17" ht="16.5" customHeight="1">
      <c r="A346" s="21" t="s">
        <v>29</v>
      </c>
      <c r="B346" s="27">
        <v>40.24</v>
      </c>
      <c r="C346" s="27">
        <v>36.18</v>
      </c>
      <c r="D346" s="27">
        <v>36.23</v>
      </c>
      <c r="E346" s="27">
        <v>32.06</v>
      </c>
      <c r="F346" s="27">
        <v>21.81</v>
      </c>
      <c r="G346" s="27">
        <v>33.24</v>
      </c>
      <c r="H346" s="27">
        <v>32.2</v>
      </c>
      <c r="I346" s="28">
        <v>27.96</v>
      </c>
      <c r="J346" s="35"/>
      <c r="K346" s="30">
        <v>27.04</v>
      </c>
      <c r="L346" s="28">
        <v>27.28</v>
      </c>
      <c r="M346" s="30">
        <v>25.9</v>
      </c>
      <c r="N346" s="28">
        <v>18.13</v>
      </c>
      <c r="O346" s="26">
        <v>21.13</v>
      </c>
      <c r="P346" s="26">
        <v>18.13</v>
      </c>
      <c r="Q346" s="30">
        <v>9.79</v>
      </c>
    </row>
    <row r="347" spans="1:17" ht="16.5" customHeight="1">
      <c r="A347" s="21" t="s">
        <v>20</v>
      </c>
      <c r="B347" s="27">
        <v>40.39</v>
      </c>
      <c r="C347" s="27">
        <v>36.28</v>
      </c>
      <c r="D347" s="27">
        <v>36.35</v>
      </c>
      <c r="E347" s="27">
        <v>32.06</v>
      </c>
      <c r="F347" s="27">
        <v>21.81</v>
      </c>
      <c r="G347" s="27">
        <v>33.3</v>
      </c>
      <c r="H347" s="27">
        <v>38.3</v>
      </c>
      <c r="I347" s="28">
        <v>28</v>
      </c>
      <c r="J347" s="35"/>
      <c r="K347" s="30">
        <v>27.04</v>
      </c>
      <c r="L347" s="28">
        <v>29.22</v>
      </c>
      <c r="M347" s="30">
        <v>27.21</v>
      </c>
      <c r="N347" s="28">
        <v>18.13</v>
      </c>
      <c r="O347" s="26">
        <v>21.13</v>
      </c>
      <c r="P347" s="26">
        <v>18.13</v>
      </c>
      <c r="Q347" s="30">
        <v>9.79</v>
      </c>
    </row>
    <row r="348" spans="1:17" ht="16.5" customHeight="1">
      <c r="A348" s="21" t="s">
        <v>21</v>
      </c>
      <c r="B348" s="27">
        <v>41.06</v>
      </c>
      <c r="C348" s="27">
        <v>36.34</v>
      </c>
      <c r="D348" s="27">
        <v>36.5</v>
      </c>
      <c r="E348" s="27">
        <v>32.06</v>
      </c>
      <c r="F348" s="27">
        <v>21.81</v>
      </c>
      <c r="G348" s="27">
        <v>33.47</v>
      </c>
      <c r="H348" s="27">
        <v>39.88</v>
      </c>
      <c r="I348" s="28">
        <v>28.05</v>
      </c>
      <c r="J348" s="35"/>
      <c r="K348" s="30">
        <v>27.04</v>
      </c>
      <c r="L348" s="28">
        <v>31.75</v>
      </c>
      <c r="M348" s="30">
        <v>30.41</v>
      </c>
      <c r="N348" s="28">
        <v>18.13</v>
      </c>
      <c r="O348" s="26">
        <v>21.13</v>
      </c>
      <c r="P348" s="26">
        <v>18.13</v>
      </c>
      <c r="Q348" s="30">
        <v>9.79</v>
      </c>
    </row>
    <row r="349" spans="1:17" ht="16.5" customHeight="1">
      <c r="A349" s="21" t="s">
        <v>30</v>
      </c>
      <c r="B349" s="27">
        <v>40</v>
      </c>
      <c r="C349" s="27">
        <v>35.97</v>
      </c>
      <c r="D349" s="27">
        <v>35.97</v>
      </c>
      <c r="E349" s="27">
        <v>31.95</v>
      </c>
      <c r="F349" s="27">
        <v>21.69</v>
      </c>
      <c r="G349" s="27">
        <v>32.94</v>
      </c>
      <c r="H349" s="27">
        <v>32.2</v>
      </c>
      <c r="I349" s="28">
        <v>27.57</v>
      </c>
      <c r="J349" s="35"/>
      <c r="K349" s="30">
        <v>27.04</v>
      </c>
      <c r="L349" s="28">
        <v>27.28</v>
      </c>
      <c r="M349" s="30">
        <v>25.9</v>
      </c>
      <c r="N349" s="28">
        <v>18.13</v>
      </c>
      <c r="O349" s="26">
        <v>24.13</v>
      </c>
      <c r="P349" s="26">
        <v>18.13</v>
      </c>
      <c r="Q349" s="30">
        <v>9.79</v>
      </c>
    </row>
    <row r="350" spans="1:17" ht="16.5" customHeight="1">
      <c r="A350" s="21" t="s">
        <v>20</v>
      </c>
      <c r="B350" s="27">
        <v>40.14</v>
      </c>
      <c r="C350" s="27">
        <v>36.01</v>
      </c>
      <c r="D350" s="27">
        <v>36.08</v>
      </c>
      <c r="E350" s="27">
        <v>31.95</v>
      </c>
      <c r="F350" s="27">
        <v>21.69</v>
      </c>
      <c r="G350" s="27">
        <v>33</v>
      </c>
      <c r="H350" s="27">
        <v>38.19</v>
      </c>
      <c r="I350" s="28">
        <v>27.79</v>
      </c>
      <c r="J350" s="35"/>
      <c r="K350" s="30">
        <v>27.04</v>
      </c>
      <c r="L350" s="28">
        <v>29.44</v>
      </c>
      <c r="M350" s="30">
        <v>27.41</v>
      </c>
      <c r="N350" s="28">
        <v>18.13</v>
      </c>
      <c r="O350" s="26">
        <v>24.13</v>
      </c>
      <c r="P350" s="26">
        <v>18.13</v>
      </c>
      <c r="Q350" s="30">
        <v>9.79</v>
      </c>
    </row>
    <row r="351" spans="1:17" ht="16.5" customHeight="1">
      <c r="A351" s="21" t="s">
        <v>21</v>
      </c>
      <c r="B351" s="27">
        <v>40.9</v>
      </c>
      <c r="C351" s="27">
        <v>36.06</v>
      </c>
      <c r="D351" s="27">
        <v>36.3</v>
      </c>
      <c r="E351" s="27">
        <v>31.95</v>
      </c>
      <c r="F351" s="27">
        <v>21.69</v>
      </c>
      <c r="G351" s="27">
        <v>33.27</v>
      </c>
      <c r="H351" s="27">
        <v>39.88</v>
      </c>
      <c r="I351" s="28">
        <v>27.83</v>
      </c>
      <c r="J351" s="35"/>
      <c r="K351" s="30">
        <v>27.04</v>
      </c>
      <c r="L351" s="28">
        <v>32</v>
      </c>
      <c r="M351" s="30">
        <v>30.66</v>
      </c>
      <c r="N351" s="28">
        <v>18.13</v>
      </c>
      <c r="O351" s="26">
        <v>24.13</v>
      </c>
      <c r="P351" s="26">
        <v>18.13</v>
      </c>
      <c r="Q351" s="30">
        <v>9.79</v>
      </c>
    </row>
    <row r="352" spans="1:17" ht="16.5" customHeight="1">
      <c r="A352" s="21" t="s">
        <v>31</v>
      </c>
      <c r="B352" s="27">
        <v>39.4</v>
      </c>
      <c r="C352" s="27">
        <v>35.25</v>
      </c>
      <c r="D352" s="27">
        <v>34.09</v>
      </c>
      <c r="E352" s="27">
        <v>31.23</v>
      </c>
      <c r="F352" s="27">
        <v>21.18</v>
      </c>
      <c r="G352" s="27">
        <v>32.22</v>
      </c>
      <c r="H352" s="27">
        <v>32.2</v>
      </c>
      <c r="I352" s="28">
        <v>28.7</v>
      </c>
      <c r="J352" s="35"/>
      <c r="K352" s="30">
        <v>27.04</v>
      </c>
      <c r="L352" s="28">
        <v>27.28</v>
      </c>
      <c r="M352" s="30">
        <v>25.9</v>
      </c>
      <c r="N352" s="28">
        <v>18.13</v>
      </c>
      <c r="O352" s="26">
        <v>24.13</v>
      </c>
      <c r="P352" s="26">
        <v>18.13</v>
      </c>
      <c r="Q352" s="30">
        <v>9.79</v>
      </c>
    </row>
    <row r="353" spans="1:17" ht="16.5" customHeight="1">
      <c r="A353" s="21" t="s">
        <v>20</v>
      </c>
      <c r="B353" s="27">
        <v>39.51</v>
      </c>
      <c r="C353" s="27">
        <v>35.29</v>
      </c>
      <c r="D353" s="27">
        <v>34.13</v>
      </c>
      <c r="E353" s="27">
        <v>31.23</v>
      </c>
      <c r="F353" s="27">
        <v>21.18</v>
      </c>
      <c r="G353" s="27">
        <v>32.24</v>
      </c>
      <c r="H353" s="27">
        <v>38.29</v>
      </c>
      <c r="I353" s="28">
        <v>28.86</v>
      </c>
      <c r="J353" s="35"/>
      <c r="K353" s="30">
        <v>27.04</v>
      </c>
      <c r="L353" s="28">
        <v>29.99</v>
      </c>
      <c r="M353" s="30">
        <v>27.97</v>
      </c>
      <c r="N353" s="28">
        <v>18.13</v>
      </c>
      <c r="O353" s="26">
        <v>24.13</v>
      </c>
      <c r="P353" s="26">
        <v>18.13</v>
      </c>
      <c r="Q353" s="30">
        <v>9.79</v>
      </c>
    </row>
    <row r="354" spans="1:17" ht="16.5" customHeight="1">
      <c r="A354" s="21" t="s">
        <v>21</v>
      </c>
      <c r="B354" s="27">
        <v>40.21</v>
      </c>
      <c r="C354" s="27">
        <v>35.49</v>
      </c>
      <c r="D354" s="27">
        <v>34.43</v>
      </c>
      <c r="E354" s="27">
        <v>31.23</v>
      </c>
      <c r="F354" s="27">
        <v>21.18</v>
      </c>
      <c r="G354" s="27">
        <v>32.63</v>
      </c>
      <c r="H354" s="27">
        <v>39.88</v>
      </c>
      <c r="I354" s="28">
        <v>28.95</v>
      </c>
      <c r="J354" s="35"/>
      <c r="K354" s="30">
        <v>27.04</v>
      </c>
      <c r="L354" s="28">
        <v>32.38</v>
      </c>
      <c r="M354" s="30">
        <v>31.04</v>
      </c>
      <c r="N354" s="28">
        <v>18.13</v>
      </c>
      <c r="O354" s="26">
        <v>24.13</v>
      </c>
      <c r="P354" s="26">
        <v>18.13</v>
      </c>
      <c r="Q354" s="30">
        <v>9.79</v>
      </c>
    </row>
    <row r="355" spans="1:17" ht="16.5" customHeight="1">
      <c r="A355" s="21" t="s">
        <v>32</v>
      </c>
      <c r="B355" s="27">
        <v>38.93</v>
      </c>
      <c r="C355" s="27">
        <v>34.69</v>
      </c>
      <c r="D355" s="27">
        <v>34.2</v>
      </c>
      <c r="E355" s="27">
        <v>30.66</v>
      </c>
      <c r="F355" s="27">
        <v>20.78</v>
      </c>
      <c r="G355" s="27">
        <v>31.66</v>
      </c>
      <c r="H355" s="27">
        <v>32.2</v>
      </c>
      <c r="I355" s="28">
        <v>29.12</v>
      </c>
      <c r="J355" s="35"/>
      <c r="K355" s="30">
        <v>27.04</v>
      </c>
      <c r="L355" s="28">
        <v>27.28</v>
      </c>
      <c r="M355" s="30">
        <v>25.9</v>
      </c>
      <c r="N355" s="28">
        <v>18.13</v>
      </c>
      <c r="O355" s="26">
        <v>24.13</v>
      </c>
      <c r="P355" s="26">
        <v>18.13</v>
      </c>
      <c r="Q355" s="30">
        <v>9.79</v>
      </c>
    </row>
    <row r="356" spans="1:17" ht="16.5" customHeight="1">
      <c r="A356" s="21" t="s">
        <v>20</v>
      </c>
      <c r="B356" s="27">
        <v>39.02</v>
      </c>
      <c r="C356" s="27">
        <v>34.73</v>
      </c>
      <c r="D356" s="27">
        <v>34.23</v>
      </c>
      <c r="E356" s="27">
        <v>30.66</v>
      </c>
      <c r="F356" s="27">
        <v>20.78</v>
      </c>
      <c r="G356" s="27">
        <v>31.67</v>
      </c>
      <c r="H356" s="27">
        <v>38.33</v>
      </c>
      <c r="I356" s="28">
        <v>29.12</v>
      </c>
      <c r="J356" s="35"/>
      <c r="K356" s="30">
        <v>27.04</v>
      </c>
      <c r="L356" s="28">
        <v>29.86</v>
      </c>
      <c r="M356" s="30">
        <v>27.8</v>
      </c>
      <c r="N356" s="28">
        <v>18.13</v>
      </c>
      <c r="O356" s="26">
        <v>24.13</v>
      </c>
      <c r="P356" s="26">
        <v>18.13</v>
      </c>
      <c r="Q356" s="30">
        <v>9.79</v>
      </c>
    </row>
    <row r="357" spans="1:17" ht="16.5" customHeight="1">
      <c r="A357" s="21" t="s">
        <v>21</v>
      </c>
      <c r="B357" s="27">
        <v>39.61</v>
      </c>
      <c r="C357" s="27">
        <v>34.98</v>
      </c>
      <c r="D357" s="27">
        <v>34.52</v>
      </c>
      <c r="E357" s="27">
        <v>30.66</v>
      </c>
      <c r="F357" s="27">
        <v>20.78</v>
      </c>
      <c r="G357" s="27">
        <v>32.03</v>
      </c>
      <c r="H357" s="27">
        <v>39.88</v>
      </c>
      <c r="I357" s="28">
        <v>29.12</v>
      </c>
      <c r="J357" s="35"/>
      <c r="K357" s="30">
        <v>27.04</v>
      </c>
      <c r="L357" s="28">
        <v>32.52</v>
      </c>
      <c r="M357" s="30">
        <v>31.19</v>
      </c>
      <c r="N357" s="28">
        <v>18.13</v>
      </c>
      <c r="O357" s="26">
        <v>24.13</v>
      </c>
      <c r="P357" s="26">
        <v>18.13</v>
      </c>
      <c r="Q357" s="30">
        <v>9.79</v>
      </c>
    </row>
    <row r="358" spans="1:17" ht="16.5" customHeight="1">
      <c r="A358" s="34" t="s">
        <v>73</v>
      </c>
      <c r="B358" s="41">
        <f>AVERAGEA(B361,B364,B367,B370)</f>
        <v>44.605</v>
      </c>
      <c r="C358" s="41">
        <f aca="true" t="shared" si="20" ref="C358:Q358">AVERAGEA(C361,C364,C367,C370)</f>
        <v>40.62</v>
      </c>
      <c r="D358" s="41">
        <f t="shared" si="20"/>
        <v>38.80250000000001</v>
      </c>
      <c r="E358" s="41">
        <f t="shared" si="20"/>
        <v>36.05250000000001</v>
      </c>
      <c r="F358" s="41">
        <f t="shared" si="20"/>
        <v>23.180000000000003</v>
      </c>
      <c r="G358" s="41">
        <f t="shared" si="20"/>
        <v>36.94250000000001</v>
      </c>
      <c r="H358" s="41">
        <f t="shared" si="20"/>
        <v>37.175</v>
      </c>
      <c r="I358" s="43">
        <f t="shared" si="20"/>
        <v>31.467499999999998</v>
      </c>
      <c r="J358" s="42"/>
      <c r="K358" s="44">
        <f t="shared" si="20"/>
        <v>27.04</v>
      </c>
      <c r="L358" s="43">
        <f t="shared" si="20"/>
        <v>31.115</v>
      </c>
      <c r="M358" s="44">
        <f t="shared" si="20"/>
        <v>29.3975</v>
      </c>
      <c r="N358" s="43">
        <f t="shared" si="20"/>
        <v>18.13</v>
      </c>
      <c r="O358" s="42">
        <f t="shared" si="20"/>
        <v>27.88</v>
      </c>
      <c r="P358" s="42">
        <f t="shared" si="20"/>
        <v>19.44220725</v>
      </c>
      <c r="Q358" s="44">
        <f t="shared" si="20"/>
        <v>10.498791915</v>
      </c>
    </row>
    <row r="359" spans="1:17" ht="16.5" customHeight="1">
      <c r="A359" s="34" t="s">
        <v>17</v>
      </c>
      <c r="B359" s="41">
        <f>AVERAGE(B362,B365,B368,B371)</f>
        <v>44.7525</v>
      </c>
      <c r="C359" s="41">
        <f aca="true" t="shared" si="21" ref="C359:Q359">AVERAGE(C362,C365,C368,C371)</f>
        <v>40.63</v>
      </c>
      <c r="D359" s="41">
        <f t="shared" si="21"/>
        <v>38.81</v>
      </c>
      <c r="E359" s="41">
        <f t="shared" si="21"/>
        <v>36.05250000000001</v>
      </c>
      <c r="F359" s="41">
        <f t="shared" si="21"/>
        <v>23.180000000000003</v>
      </c>
      <c r="G359" s="41">
        <f t="shared" si="21"/>
        <v>37.0525</v>
      </c>
      <c r="H359" s="41">
        <f t="shared" si="21"/>
        <v>37.175</v>
      </c>
      <c r="I359" s="43">
        <f t="shared" si="21"/>
        <v>31.487499999999997</v>
      </c>
      <c r="J359" s="42"/>
      <c r="K359" s="44">
        <f t="shared" si="21"/>
        <v>27.04</v>
      </c>
      <c r="L359" s="43">
        <f t="shared" si="21"/>
        <v>32.705</v>
      </c>
      <c r="M359" s="44">
        <f t="shared" si="21"/>
        <v>30.677500000000002</v>
      </c>
      <c r="N359" s="43">
        <f t="shared" si="21"/>
        <v>18.13</v>
      </c>
      <c r="O359" s="42">
        <f t="shared" si="21"/>
        <v>27.88</v>
      </c>
      <c r="P359" s="42">
        <f>AVERAGE(P362,P365,P368,P371)</f>
        <v>19.723452625</v>
      </c>
      <c r="Q359" s="44">
        <f t="shared" si="21"/>
        <v>10.6506644175</v>
      </c>
    </row>
    <row r="360" spans="1:17" ht="16.5" customHeight="1">
      <c r="A360" s="34" t="s">
        <v>18</v>
      </c>
      <c r="B360" s="41">
        <f>AVERAGE(B363,B366,B369,B372)</f>
        <v>45.54</v>
      </c>
      <c r="C360" s="41">
        <f aca="true" t="shared" si="22" ref="C360:Q360">AVERAGE(C363,C366,C369,C372)</f>
        <v>40.660000000000004</v>
      </c>
      <c r="D360" s="41">
        <f t="shared" si="22"/>
        <v>38.8425</v>
      </c>
      <c r="E360" s="41">
        <f t="shared" si="22"/>
        <v>36.05250000000001</v>
      </c>
      <c r="F360" s="41">
        <f t="shared" si="22"/>
        <v>23.180000000000003</v>
      </c>
      <c r="G360" s="41">
        <f t="shared" si="22"/>
        <v>37.105000000000004</v>
      </c>
      <c r="H360" s="41">
        <f t="shared" si="22"/>
        <v>37.175</v>
      </c>
      <c r="I360" s="43">
        <f t="shared" si="22"/>
        <v>31.597500000000004</v>
      </c>
      <c r="J360" s="42"/>
      <c r="K360" s="44">
        <f t="shared" si="22"/>
        <v>27.04</v>
      </c>
      <c r="L360" s="43">
        <f t="shared" si="22"/>
        <v>34.6725</v>
      </c>
      <c r="M360" s="44">
        <f t="shared" si="22"/>
        <v>33.339999999999996</v>
      </c>
      <c r="N360" s="43">
        <f t="shared" si="22"/>
        <v>18.13</v>
      </c>
      <c r="O360" s="42">
        <f t="shared" si="22"/>
        <v>27.88</v>
      </c>
      <c r="P360" s="42">
        <f t="shared" si="22"/>
        <v>20.004697999999998</v>
      </c>
      <c r="Q360" s="44">
        <f t="shared" si="22"/>
        <v>10.802536920000001</v>
      </c>
    </row>
    <row r="361" spans="1:17" ht="16.5" customHeight="1">
      <c r="A361" s="21" t="s">
        <v>19</v>
      </c>
      <c r="B361" s="26">
        <v>41.65</v>
      </c>
      <c r="C361" s="27">
        <v>37.62</v>
      </c>
      <c r="D361" s="27">
        <v>36.34</v>
      </c>
      <c r="E361" s="27">
        <v>33.59</v>
      </c>
      <c r="F361" s="27">
        <v>22.02</v>
      </c>
      <c r="G361" s="27">
        <v>34.59</v>
      </c>
      <c r="H361" s="27">
        <v>36.39</v>
      </c>
      <c r="I361" s="28">
        <v>30.45</v>
      </c>
      <c r="J361" s="29"/>
      <c r="K361" s="30">
        <v>27.04</v>
      </c>
      <c r="L361" s="28">
        <v>30.53</v>
      </c>
      <c r="M361" s="30">
        <v>28.81</v>
      </c>
      <c r="N361" s="26">
        <v>18.13</v>
      </c>
      <c r="O361" s="26">
        <v>27.13</v>
      </c>
      <c r="P361" s="51">
        <v>18.88</v>
      </c>
      <c r="Q361" s="52">
        <f aca="true" t="shared" si="23" ref="Q361:Q366">P361*0.54</f>
        <v>10.1952</v>
      </c>
    </row>
    <row r="362" spans="1:17" ht="16.5" customHeight="1">
      <c r="A362" s="21" t="s">
        <v>20</v>
      </c>
      <c r="B362" s="26">
        <v>41.79</v>
      </c>
      <c r="C362" s="27">
        <v>37.65</v>
      </c>
      <c r="D362" s="27">
        <v>36.36</v>
      </c>
      <c r="E362" s="27">
        <v>33.59</v>
      </c>
      <c r="F362" s="27">
        <v>22.02</v>
      </c>
      <c r="G362" s="27">
        <v>34.6</v>
      </c>
      <c r="H362" s="27">
        <v>36.39</v>
      </c>
      <c r="I362" s="28">
        <v>30.46</v>
      </c>
      <c r="J362" s="29"/>
      <c r="K362" s="30">
        <v>27.04</v>
      </c>
      <c r="L362" s="28">
        <v>32</v>
      </c>
      <c r="M362" s="30">
        <v>30.01</v>
      </c>
      <c r="N362" s="26">
        <v>18.13</v>
      </c>
      <c r="O362" s="26">
        <v>27.13</v>
      </c>
      <c r="P362" s="51">
        <v>18.88</v>
      </c>
      <c r="Q362" s="52">
        <f t="shared" si="23"/>
        <v>10.1952</v>
      </c>
    </row>
    <row r="363" spans="1:17" ht="16.5" customHeight="1">
      <c r="A363" s="21" t="s">
        <v>21</v>
      </c>
      <c r="B363" s="26">
        <v>42.54</v>
      </c>
      <c r="C363" s="27">
        <v>37.72</v>
      </c>
      <c r="D363" s="27">
        <v>36.44</v>
      </c>
      <c r="E363" s="27">
        <v>33.59</v>
      </c>
      <c r="F363" s="27">
        <v>22.02</v>
      </c>
      <c r="G363" s="27">
        <v>34.74</v>
      </c>
      <c r="H363" s="27">
        <v>36.39</v>
      </c>
      <c r="I363" s="28">
        <v>30.51</v>
      </c>
      <c r="J363" s="29"/>
      <c r="K363" s="30">
        <v>27.04</v>
      </c>
      <c r="L363" s="28">
        <v>33.83</v>
      </c>
      <c r="M363" s="30">
        <v>32.5</v>
      </c>
      <c r="N363" s="28">
        <v>18.13</v>
      </c>
      <c r="O363" s="26">
        <v>27.13</v>
      </c>
      <c r="P363" s="51">
        <v>18.88</v>
      </c>
      <c r="Q363" s="52">
        <f t="shared" si="23"/>
        <v>10.1952</v>
      </c>
    </row>
    <row r="364" spans="1:17" ht="16.5" customHeight="1">
      <c r="A364" s="21" t="s">
        <v>22</v>
      </c>
      <c r="B364" s="26">
        <v>43.79</v>
      </c>
      <c r="C364" s="27">
        <v>39.8</v>
      </c>
      <c r="D364" s="27">
        <v>38.52</v>
      </c>
      <c r="E364" s="27">
        <v>35.77</v>
      </c>
      <c r="F364" s="27">
        <v>22.85</v>
      </c>
      <c r="G364" s="27">
        <v>36.77</v>
      </c>
      <c r="H364" s="27">
        <v>36.94</v>
      </c>
      <c r="I364" s="28">
        <v>31.31</v>
      </c>
      <c r="J364" s="29"/>
      <c r="K364" s="30">
        <v>27.04</v>
      </c>
      <c r="L364" s="28">
        <v>31.04</v>
      </c>
      <c r="M364" s="30">
        <v>29.33</v>
      </c>
      <c r="N364" s="26">
        <v>18.13</v>
      </c>
      <c r="O364" s="26">
        <v>27.13</v>
      </c>
      <c r="P364" s="51">
        <v>18.88</v>
      </c>
      <c r="Q364" s="52">
        <f t="shared" si="23"/>
        <v>10.1952</v>
      </c>
    </row>
    <row r="365" spans="1:17" ht="16.5" customHeight="1">
      <c r="A365" s="21" t="s">
        <v>20</v>
      </c>
      <c r="B365" s="26">
        <v>43.94</v>
      </c>
      <c r="C365" s="27">
        <v>39.81</v>
      </c>
      <c r="D365" s="27">
        <v>38.53</v>
      </c>
      <c r="E365" s="27">
        <v>35.77</v>
      </c>
      <c r="F365" s="27">
        <v>22.85</v>
      </c>
      <c r="G365" s="27">
        <v>36.78</v>
      </c>
      <c r="H365" s="27">
        <v>36.94</v>
      </c>
      <c r="I365" s="28">
        <v>31.31</v>
      </c>
      <c r="J365" s="29"/>
      <c r="K365" s="30">
        <v>27.04</v>
      </c>
      <c r="L365" s="28">
        <v>32.67</v>
      </c>
      <c r="M365" s="30">
        <v>30.63</v>
      </c>
      <c r="N365" s="26">
        <v>18.13</v>
      </c>
      <c r="O365" s="26">
        <v>27.13</v>
      </c>
      <c r="P365" s="51">
        <f>(P364+P366)/2</f>
        <v>19.255</v>
      </c>
      <c r="Q365" s="52">
        <f t="shared" si="23"/>
        <v>10.3977</v>
      </c>
    </row>
    <row r="366" spans="1:17" ht="16.5" customHeight="1">
      <c r="A366" s="21" t="s">
        <v>21</v>
      </c>
      <c r="B366" s="26">
        <v>44.72</v>
      </c>
      <c r="C366" s="27">
        <v>39.84</v>
      </c>
      <c r="D366" s="27">
        <v>38.56</v>
      </c>
      <c r="E366" s="27">
        <v>35.77</v>
      </c>
      <c r="F366" s="27">
        <v>22.85</v>
      </c>
      <c r="G366" s="27">
        <v>36.81</v>
      </c>
      <c r="H366" s="27">
        <v>36.94</v>
      </c>
      <c r="I366" s="28">
        <v>31.31</v>
      </c>
      <c r="J366" s="29"/>
      <c r="K366" s="30">
        <v>27.04</v>
      </c>
      <c r="L366" s="28">
        <v>34.69</v>
      </c>
      <c r="M366" s="30">
        <v>33.35</v>
      </c>
      <c r="N366" s="28">
        <v>18.13</v>
      </c>
      <c r="O366" s="26">
        <v>27.13</v>
      </c>
      <c r="P366" s="51">
        <v>19.63</v>
      </c>
      <c r="Q366" s="52">
        <f t="shared" si="23"/>
        <v>10.600200000000001</v>
      </c>
    </row>
    <row r="367" spans="1:17" ht="16.5" customHeight="1">
      <c r="A367" s="21" t="s">
        <v>23</v>
      </c>
      <c r="B367" s="26">
        <v>45.82</v>
      </c>
      <c r="C367" s="27">
        <v>41.85</v>
      </c>
      <c r="D367" s="27">
        <v>40.02</v>
      </c>
      <c r="E367" s="27">
        <v>37.27</v>
      </c>
      <c r="F367" s="27">
        <v>23.87</v>
      </c>
      <c r="G367" s="27">
        <v>38.27</v>
      </c>
      <c r="H367" s="27">
        <v>37.75</v>
      </c>
      <c r="I367" s="28">
        <v>32.12</v>
      </c>
      <c r="J367" s="29"/>
      <c r="K367" s="30">
        <v>27.04</v>
      </c>
      <c r="L367" s="28">
        <v>31.45</v>
      </c>
      <c r="M367" s="30">
        <v>29.73</v>
      </c>
      <c r="N367" s="26">
        <v>18.13</v>
      </c>
      <c r="O367" s="26">
        <v>27.13</v>
      </c>
      <c r="P367" s="51">
        <v>19.628828999999996</v>
      </c>
      <c r="Q367" s="52">
        <f aca="true" t="shared" si="24" ref="Q367:Q372">P367*0.54</f>
        <v>10.599567659999998</v>
      </c>
    </row>
    <row r="368" spans="1:17" ht="16.5" customHeight="1">
      <c r="A368" s="21" t="s">
        <v>20</v>
      </c>
      <c r="B368" s="26">
        <v>45.97</v>
      </c>
      <c r="C368" s="27">
        <v>41.85</v>
      </c>
      <c r="D368" s="27">
        <v>40.02</v>
      </c>
      <c r="E368" s="27">
        <v>37.27</v>
      </c>
      <c r="F368" s="27">
        <v>23.87</v>
      </c>
      <c r="G368" s="27">
        <v>38.27</v>
      </c>
      <c r="H368" s="27">
        <v>37.75</v>
      </c>
      <c r="I368" s="28">
        <v>32.12</v>
      </c>
      <c r="J368" s="29"/>
      <c r="K368" s="30">
        <v>27.04</v>
      </c>
      <c r="L368" s="28">
        <v>33.08</v>
      </c>
      <c r="M368" s="30">
        <v>31.04</v>
      </c>
      <c r="N368" s="26">
        <v>18.13</v>
      </c>
      <c r="O368" s="26">
        <v>27.13</v>
      </c>
      <c r="P368" s="51">
        <f>(P367+P369)/2</f>
        <v>20.0038105</v>
      </c>
      <c r="Q368" s="52">
        <f t="shared" si="24"/>
        <v>10.80205767</v>
      </c>
    </row>
    <row r="369" spans="1:17" ht="16.5" customHeight="1">
      <c r="A369" s="21" t="s">
        <v>21</v>
      </c>
      <c r="B369" s="26">
        <v>46.77</v>
      </c>
      <c r="C369" s="27">
        <v>41.87</v>
      </c>
      <c r="D369" s="27">
        <v>40.04</v>
      </c>
      <c r="E369" s="27">
        <v>37.27</v>
      </c>
      <c r="F369" s="27">
        <v>23.87</v>
      </c>
      <c r="G369" s="27">
        <v>38.29</v>
      </c>
      <c r="H369" s="27">
        <v>37.75</v>
      </c>
      <c r="I369" s="28">
        <v>32.14</v>
      </c>
      <c r="J369" s="29"/>
      <c r="K369" s="30">
        <v>27.04</v>
      </c>
      <c r="L369" s="28">
        <v>35.09</v>
      </c>
      <c r="M369" s="30">
        <v>33.76</v>
      </c>
      <c r="N369" s="28">
        <v>18.13</v>
      </c>
      <c r="O369" s="26">
        <v>27.13</v>
      </c>
      <c r="P369" s="51">
        <v>20.378792</v>
      </c>
      <c r="Q369" s="52">
        <f t="shared" si="24"/>
        <v>11.004547680000002</v>
      </c>
    </row>
    <row r="370" spans="1:17" ht="16.5" customHeight="1">
      <c r="A370" s="21" t="s">
        <v>24</v>
      </c>
      <c r="B370" s="26">
        <v>47.16</v>
      </c>
      <c r="C370" s="27">
        <v>43.21</v>
      </c>
      <c r="D370" s="27">
        <v>40.33</v>
      </c>
      <c r="E370" s="27">
        <v>37.58</v>
      </c>
      <c r="F370" s="27">
        <v>23.98</v>
      </c>
      <c r="G370" s="27">
        <v>38.14</v>
      </c>
      <c r="H370" s="27">
        <v>37.62</v>
      </c>
      <c r="I370" s="28">
        <v>31.99</v>
      </c>
      <c r="J370" s="29"/>
      <c r="K370" s="30">
        <v>27.04</v>
      </c>
      <c r="L370" s="28">
        <v>31.44</v>
      </c>
      <c r="M370" s="30">
        <v>29.72</v>
      </c>
      <c r="N370" s="26">
        <v>18.13</v>
      </c>
      <c r="O370" s="26">
        <v>30.13</v>
      </c>
      <c r="P370" s="51">
        <v>20.38</v>
      </c>
      <c r="Q370" s="52">
        <f t="shared" si="24"/>
        <v>11.0052</v>
      </c>
    </row>
    <row r="371" spans="1:17" ht="16.5" customHeight="1">
      <c r="A371" s="21" t="s">
        <v>20</v>
      </c>
      <c r="B371" s="26">
        <v>47.31</v>
      </c>
      <c r="C371" s="27">
        <v>43.21</v>
      </c>
      <c r="D371" s="27">
        <v>40.33</v>
      </c>
      <c r="E371" s="27">
        <v>37.58</v>
      </c>
      <c r="F371" s="27">
        <v>23.98</v>
      </c>
      <c r="G371" s="27">
        <v>38.56</v>
      </c>
      <c r="H371" s="27">
        <v>37.62</v>
      </c>
      <c r="I371" s="28">
        <v>32.06</v>
      </c>
      <c r="J371" s="29"/>
      <c r="K371" s="30">
        <v>27.04</v>
      </c>
      <c r="L371" s="28">
        <v>33.07</v>
      </c>
      <c r="M371" s="30">
        <v>31.03</v>
      </c>
      <c r="N371" s="26">
        <v>18.13</v>
      </c>
      <c r="O371" s="26">
        <v>30.13</v>
      </c>
      <c r="P371" s="51">
        <f>(P370+P372)/2</f>
        <v>20.755</v>
      </c>
      <c r="Q371" s="52">
        <f t="shared" si="24"/>
        <v>11.2077</v>
      </c>
    </row>
    <row r="372" spans="1:17" ht="16.5" customHeight="1">
      <c r="A372" s="36" t="s">
        <v>21</v>
      </c>
      <c r="B372" s="40">
        <v>48.13</v>
      </c>
      <c r="C372" s="37">
        <v>43.21</v>
      </c>
      <c r="D372" s="37">
        <v>40.33</v>
      </c>
      <c r="E372" s="37">
        <v>37.58</v>
      </c>
      <c r="F372" s="37">
        <v>23.98</v>
      </c>
      <c r="G372" s="37">
        <v>38.58</v>
      </c>
      <c r="H372" s="37">
        <v>37.62</v>
      </c>
      <c r="I372" s="38">
        <v>32.43</v>
      </c>
      <c r="J372" s="53"/>
      <c r="K372" s="39">
        <v>27.04</v>
      </c>
      <c r="L372" s="38">
        <v>35.08</v>
      </c>
      <c r="M372" s="39">
        <v>33.75</v>
      </c>
      <c r="N372" s="38">
        <v>18.13</v>
      </c>
      <c r="O372" s="40">
        <v>30.13</v>
      </c>
      <c r="P372" s="54">
        <v>21.13</v>
      </c>
      <c r="Q372" s="55">
        <f t="shared" si="24"/>
        <v>11.4102</v>
      </c>
    </row>
    <row r="373" spans="1:17" ht="16.5" customHeight="1">
      <c r="A373" s="88"/>
      <c r="B373" s="88"/>
      <c r="C373" s="88"/>
      <c r="D373" s="88"/>
      <c r="E373" s="88"/>
      <c r="F373" s="88"/>
      <c r="G373" s="89"/>
      <c r="H373" s="89"/>
      <c r="I373" s="89"/>
      <c r="J373" s="88"/>
      <c r="K373" s="88"/>
      <c r="L373" s="88"/>
      <c r="M373" s="88"/>
      <c r="N373" s="88"/>
      <c r="O373" s="88"/>
      <c r="P373" s="88"/>
      <c r="Q373" s="88"/>
    </row>
    <row r="374" spans="1:17" ht="16.5" customHeight="1">
      <c r="A374" s="45" t="s">
        <v>72</v>
      </c>
      <c r="B374" s="88"/>
      <c r="C374" s="88"/>
      <c r="D374" s="88"/>
      <c r="E374" s="88"/>
      <c r="F374" s="88"/>
      <c r="G374" s="89"/>
      <c r="H374" s="89"/>
      <c r="I374" s="89"/>
      <c r="J374" s="88"/>
      <c r="K374" s="88"/>
      <c r="L374" s="88"/>
      <c r="M374" s="88"/>
      <c r="N374" s="88"/>
      <c r="O374" s="88"/>
      <c r="P374" s="91"/>
      <c r="Q374" s="88"/>
    </row>
    <row r="375" spans="1:17" ht="16.5" customHeight="1">
      <c r="A375" s="88"/>
      <c r="B375" s="88"/>
      <c r="C375" s="88"/>
      <c r="D375" s="88"/>
      <c r="E375" s="88"/>
      <c r="F375" s="88"/>
      <c r="G375" s="89"/>
      <c r="H375" s="89"/>
      <c r="I375" s="89"/>
      <c r="J375" s="88"/>
      <c r="K375" s="45"/>
      <c r="L375" s="45"/>
      <c r="M375" s="45"/>
      <c r="N375" s="45"/>
      <c r="O375" s="45"/>
      <c r="P375" s="88"/>
      <c r="Q375" s="88"/>
    </row>
  </sheetData>
  <sheetProtection/>
  <mergeCells count="1">
    <mergeCell ref="N5:P5"/>
  </mergeCells>
  <printOptions horizontalCentered="1"/>
  <pageMargins left="0.15748031496062992" right="0.15748031496062992" top="0.2362204724409449" bottom="0" header="0.2362204724409449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9"/>
  <sheetViews>
    <sheetView showGridLines="0" tabSelected="1" zoomScale="110" zoomScaleNormal="110" zoomScalePageLayoutView="0" workbookViewId="0" topLeftCell="B1">
      <pane ySplit="5" topLeftCell="A126" activePane="bottomLeft" state="frozen"/>
      <selection pane="topLeft" activeCell="A1" sqref="A1"/>
      <selection pane="bottomLeft" activeCell="I154" sqref="I154"/>
    </sheetView>
  </sheetViews>
  <sheetFormatPr defaultColWidth="9.140625" defaultRowHeight="16.5" customHeight="1"/>
  <cols>
    <col min="1" max="1" width="9.140625" style="7" customWidth="1"/>
    <col min="2" max="2" width="12.28125" style="7" customWidth="1"/>
    <col min="3" max="7" width="17.7109375" style="7" customWidth="1"/>
    <col min="8" max="16384" width="9.140625" style="7" customWidth="1"/>
  </cols>
  <sheetData>
    <row r="1" spans="2:7" s="15" customFormat="1" ht="33.75" customHeight="1">
      <c r="B1" s="14" t="s">
        <v>44</v>
      </c>
      <c r="C1" s="14"/>
      <c r="D1" s="14"/>
      <c r="E1" s="14"/>
      <c r="F1" s="14"/>
      <c r="G1" s="14"/>
    </row>
    <row r="2" spans="6:7" ht="16.5" customHeight="1" hidden="1">
      <c r="F2" s="6"/>
      <c r="G2" s="6"/>
    </row>
    <row r="3" spans="1:7" ht="24.75" customHeight="1">
      <c r="A3" s="102"/>
      <c r="B3" s="8"/>
      <c r="C3" s="114" t="s">
        <v>41</v>
      </c>
      <c r="D3" s="115"/>
      <c r="E3" s="115"/>
      <c r="F3" s="115"/>
      <c r="G3" s="116"/>
    </row>
    <row r="4" spans="1:7" ht="27.75" customHeight="1">
      <c r="A4" s="103"/>
      <c r="B4" s="9" t="s">
        <v>40</v>
      </c>
      <c r="C4" s="97" t="s">
        <v>79</v>
      </c>
      <c r="D4" s="96" t="s">
        <v>75</v>
      </c>
      <c r="E4" s="78" t="s">
        <v>76</v>
      </c>
      <c r="F4" s="113" t="s">
        <v>42</v>
      </c>
      <c r="G4" s="113"/>
    </row>
    <row r="5" spans="1:7" ht="24.75" customHeight="1">
      <c r="A5" s="104"/>
      <c r="B5" s="10"/>
      <c r="C5" s="79" t="s">
        <v>78</v>
      </c>
      <c r="D5" s="79" t="s">
        <v>78</v>
      </c>
      <c r="E5" s="78" t="s">
        <v>78</v>
      </c>
      <c r="F5" s="95" t="s">
        <v>78</v>
      </c>
      <c r="G5" s="95" t="s">
        <v>43</v>
      </c>
    </row>
    <row r="6" spans="1:7" ht="24.75" customHeight="1">
      <c r="A6" s="105"/>
      <c r="B6" s="18">
        <v>2003</v>
      </c>
      <c r="C6" s="16"/>
      <c r="D6" s="16"/>
      <c r="E6" s="17">
        <v>14.865080645161292</v>
      </c>
      <c r="F6" s="17">
        <v>14.88258064516129</v>
      </c>
      <c r="G6" s="20">
        <v>8.049166666666668</v>
      </c>
    </row>
    <row r="7" spans="1:7" ht="24.75" customHeight="1" hidden="1">
      <c r="A7" s="105"/>
      <c r="B7" s="12" t="s">
        <v>39</v>
      </c>
      <c r="C7" s="12"/>
      <c r="D7" s="12"/>
      <c r="E7" s="13">
        <v>14.6</v>
      </c>
      <c r="F7" s="13">
        <v>14.81</v>
      </c>
      <c r="G7" s="19">
        <v>8.01</v>
      </c>
    </row>
    <row r="8" spans="1:7" ht="24.75" customHeight="1" hidden="1">
      <c r="A8" s="105"/>
      <c r="B8" s="12" t="s">
        <v>45</v>
      </c>
      <c r="C8" s="12"/>
      <c r="D8" s="12"/>
      <c r="E8" s="13">
        <v>14.81</v>
      </c>
      <c r="F8" s="13">
        <v>14.81</v>
      </c>
      <c r="G8" s="19">
        <v>8.01</v>
      </c>
    </row>
    <row r="9" spans="1:7" ht="24.75" customHeight="1" hidden="1">
      <c r="A9" s="105"/>
      <c r="B9" s="12" t="s">
        <v>51</v>
      </c>
      <c r="C9" s="12"/>
      <c r="D9" s="12"/>
      <c r="E9" s="13">
        <v>14.81</v>
      </c>
      <c r="F9" s="13">
        <v>14.81</v>
      </c>
      <c r="G9" s="19">
        <v>8.01</v>
      </c>
    </row>
    <row r="10" spans="1:7" ht="24.75" customHeight="1" hidden="1">
      <c r="A10" s="105"/>
      <c r="B10" s="12" t="s">
        <v>52</v>
      </c>
      <c r="C10" s="12"/>
      <c r="D10" s="12"/>
      <c r="E10" s="13">
        <v>14.81</v>
      </c>
      <c r="F10" s="13">
        <v>14.81</v>
      </c>
      <c r="G10" s="19">
        <v>8.01</v>
      </c>
    </row>
    <row r="11" spans="1:7" ht="24.75" customHeight="1" hidden="1">
      <c r="A11" s="105"/>
      <c r="B11" s="12" t="s">
        <v>53</v>
      </c>
      <c r="C11" s="12"/>
      <c r="D11" s="12"/>
      <c r="E11" s="13">
        <v>14.81</v>
      </c>
      <c r="F11" s="13">
        <v>14.81</v>
      </c>
      <c r="G11" s="19">
        <v>8.01</v>
      </c>
    </row>
    <row r="12" spans="1:7" ht="24.75" customHeight="1" hidden="1">
      <c r="A12" s="105"/>
      <c r="B12" s="12" t="s">
        <v>54</v>
      </c>
      <c r="C12" s="12"/>
      <c r="D12" s="12"/>
      <c r="E12" s="13">
        <v>14.81</v>
      </c>
      <c r="F12" s="13">
        <v>14.81</v>
      </c>
      <c r="G12" s="19">
        <v>8.01</v>
      </c>
    </row>
    <row r="13" spans="1:7" ht="24.75" customHeight="1" hidden="1">
      <c r="A13" s="105"/>
      <c r="B13" s="12" t="s">
        <v>55</v>
      </c>
      <c r="C13" s="12"/>
      <c r="D13" s="12"/>
      <c r="E13" s="13">
        <v>14.81</v>
      </c>
      <c r="F13" s="13">
        <v>14.81</v>
      </c>
      <c r="G13" s="19">
        <v>8.01</v>
      </c>
    </row>
    <row r="14" spans="1:7" ht="24.75" customHeight="1" hidden="1">
      <c r="A14" s="105"/>
      <c r="B14" s="12" t="s">
        <v>56</v>
      </c>
      <c r="C14" s="12"/>
      <c r="D14" s="12"/>
      <c r="E14" s="13">
        <v>14.81</v>
      </c>
      <c r="F14" s="13">
        <v>14.81</v>
      </c>
      <c r="G14" s="19">
        <v>8.01</v>
      </c>
    </row>
    <row r="15" spans="1:7" ht="24.75" customHeight="1" hidden="1">
      <c r="A15" s="105"/>
      <c r="B15" s="12" t="s">
        <v>57</v>
      </c>
      <c r="C15" s="12"/>
      <c r="D15" s="12"/>
      <c r="E15" s="13">
        <v>14.81</v>
      </c>
      <c r="F15" s="13">
        <v>14.81</v>
      </c>
      <c r="G15" s="19">
        <v>8.01</v>
      </c>
    </row>
    <row r="16" spans="1:7" ht="24.75" customHeight="1" hidden="1">
      <c r="A16" s="105"/>
      <c r="B16" s="12" t="s">
        <v>58</v>
      </c>
      <c r="C16" s="12"/>
      <c r="D16" s="12"/>
      <c r="E16" s="13">
        <v>14.81</v>
      </c>
      <c r="F16" s="13">
        <v>14.81</v>
      </c>
      <c r="G16" s="19">
        <v>8.01</v>
      </c>
    </row>
    <row r="17" spans="1:7" ht="24.75" customHeight="1" hidden="1">
      <c r="A17" s="105"/>
      <c r="B17" s="12" t="s">
        <v>59</v>
      </c>
      <c r="C17" s="12"/>
      <c r="D17" s="12"/>
      <c r="E17" s="13">
        <v>14.81</v>
      </c>
      <c r="F17" s="13">
        <v>14.81</v>
      </c>
      <c r="G17" s="19">
        <v>8.01</v>
      </c>
    </row>
    <row r="18" spans="1:7" ht="24.75" customHeight="1" hidden="1">
      <c r="A18" s="105"/>
      <c r="B18" s="12" t="s">
        <v>60</v>
      </c>
      <c r="C18" s="12"/>
      <c r="D18" s="12"/>
      <c r="E18" s="13">
        <v>15.680967741935484</v>
      </c>
      <c r="F18" s="13">
        <v>15.680967741935484</v>
      </c>
      <c r="G18" s="19">
        <v>8.48</v>
      </c>
    </row>
    <row r="19" spans="1:7" ht="24.75" customHeight="1">
      <c r="A19" s="105"/>
      <c r="B19" s="16">
        <v>2004</v>
      </c>
      <c r="C19" s="16"/>
      <c r="D19" s="16"/>
      <c r="E19" s="17">
        <v>16.463225806451614</v>
      </c>
      <c r="F19" s="17">
        <v>16.463225806451614</v>
      </c>
      <c r="G19" s="20">
        <v>8.90333719455498</v>
      </c>
    </row>
    <row r="20" spans="1:7" ht="24.75" customHeight="1" hidden="1">
      <c r="A20" s="105"/>
      <c r="B20" s="12" t="s">
        <v>39</v>
      </c>
      <c r="C20" s="12"/>
      <c r="D20" s="12"/>
      <c r="E20" s="13">
        <v>15.81</v>
      </c>
      <c r="F20" s="13">
        <v>15.81</v>
      </c>
      <c r="G20" s="19">
        <v>8.55</v>
      </c>
    </row>
    <row r="21" spans="1:7" ht="24.75" customHeight="1" hidden="1">
      <c r="A21" s="105"/>
      <c r="B21" s="12" t="s">
        <v>45</v>
      </c>
      <c r="C21" s="12"/>
      <c r="D21" s="12"/>
      <c r="E21" s="13">
        <v>15.81</v>
      </c>
      <c r="F21" s="13">
        <v>15.81</v>
      </c>
      <c r="G21" s="19">
        <v>8.55</v>
      </c>
    </row>
    <row r="22" spans="1:7" ht="24.75" customHeight="1" hidden="1">
      <c r="A22" s="105"/>
      <c r="B22" s="12" t="s">
        <v>51</v>
      </c>
      <c r="C22" s="12"/>
      <c r="D22" s="12"/>
      <c r="E22" s="13">
        <v>15.81</v>
      </c>
      <c r="F22" s="13">
        <v>15.81</v>
      </c>
      <c r="G22" s="19">
        <v>8.55</v>
      </c>
    </row>
    <row r="23" spans="1:7" ht="24.75" customHeight="1" hidden="1">
      <c r="A23" s="105"/>
      <c r="B23" s="12" t="s">
        <v>52</v>
      </c>
      <c r="C23" s="12"/>
      <c r="D23" s="12"/>
      <c r="E23" s="13">
        <v>15.81</v>
      </c>
      <c r="F23" s="13">
        <v>15.81</v>
      </c>
      <c r="G23" s="19">
        <v>8.55</v>
      </c>
    </row>
    <row r="24" spans="1:7" ht="24.75" customHeight="1" hidden="1">
      <c r="A24" s="105"/>
      <c r="B24" s="12" t="s">
        <v>53</v>
      </c>
      <c r="C24" s="12"/>
      <c r="D24" s="12"/>
      <c r="E24" s="13">
        <v>16.64870967741935</v>
      </c>
      <c r="F24" s="13">
        <v>16.64870967741935</v>
      </c>
      <c r="G24" s="19">
        <v>9.003682698296117</v>
      </c>
    </row>
    <row r="25" spans="1:7" ht="24.75" customHeight="1" hidden="1">
      <c r="A25" s="105"/>
      <c r="B25" s="12" t="s">
        <v>54</v>
      </c>
      <c r="C25" s="12"/>
      <c r="D25" s="12"/>
      <c r="E25" s="13">
        <v>16.81</v>
      </c>
      <c r="F25" s="13">
        <v>16.81</v>
      </c>
      <c r="G25" s="19">
        <v>9.09090909090909</v>
      </c>
    </row>
    <row r="26" spans="1:7" ht="24.75" customHeight="1" hidden="1">
      <c r="A26" s="105"/>
      <c r="B26" s="12" t="s">
        <v>55</v>
      </c>
      <c r="C26" s="12"/>
      <c r="D26" s="12"/>
      <c r="E26" s="13">
        <v>16.81</v>
      </c>
      <c r="F26" s="13">
        <v>16.81</v>
      </c>
      <c r="G26" s="19">
        <v>9.09090909090909</v>
      </c>
    </row>
    <row r="27" spans="1:7" ht="24.75" customHeight="1" hidden="1">
      <c r="A27" s="105"/>
      <c r="B27" s="12" t="s">
        <v>56</v>
      </c>
      <c r="C27" s="12"/>
      <c r="D27" s="12"/>
      <c r="E27" s="13">
        <v>16.81</v>
      </c>
      <c r="F27" s="13">
        <v>16.81</v>
      </c>
      <c r="G27" s="19">
        <v>9.09090909090909</v>
      </c>
    </row>
    <row r="28" spans="1:7" ht="24.75" customHeight="1" hidden="1">
      <c r="A28" s="105"/>
      <c r="B28" s="12" t="s">
        <v>57</v>
      </c>
      <c r="C28" s="12"/>
      <c r="D28" s="12"/>
      <c r="E28" s="13">
        <v>16.81</v>
      </c>
      <c r="F28" s="13">
        <v>16.81</v>
      </c>
      <c r="G28" s="19">
        <v>9.09090909090909</v>
      </c>
    </row>
    <row r="29" spans="1:7" ht="24.75" customHeight="1" hidden="1">
      <c r="A29" s="105"/>
      <c r="B29" s="12" t="s">
        <v>58</v>
      </c>
      <c r="C29" s="12"/>
      <c r="D29" s="12"/>
      <c r="E29" s="13">
        <v>16.81</v>
      </c>
      <c r="F29" s="13">
        <v>16.81</v>
      </c>
      <c r="G29" s="19">
        <v>9.09090909090909</v>
      </c>
    </row>
    <row r="30" spans="1:7" ht="24.75" customHeight="1" hidden="1">
      <c r="A30" s="105"/>
      <c r="B30" s="12" t="s">
        <v>59</v>
      </c>
      <c r="C30" s="12"/>
      <c r="D30" s="12"/>
      <c r="E30" s="13">
        <v>16.81</v>
      </c>
      <c r="F30" s="13">
        <v>16.81</v>
      </c>
      <c r="G30" s="19">
        <v>9.09090909090909</v>
      </c>
    </row>
    <row r="31" spans="1:7" ht="24.75" customHeight="1" hidden="1">
      <c r="A31" s="105"/>
      <c r="B31" s="12" t="s">
        <v>60</v>
      </c>
      <c r="C31" s="12"/>
      <c r="D31" s="12"/>
      <c r="E31" s="13">
        <v>16.81</v>
      </c>
      <c r="F31" s="13">
        <v>16.81</v>
      </c>
      <c r="G31" s="19">
        <v>9.09090909090909</v>
      </c>
    </row>
    <row r="32" spans="1:7" ht="24.75" customHeight="1">
      <c r="A32" s="105"/>
      <c r="B32" s="16">
        <v>2005</v>
      </c>
      <c r="C32" s="16"/>
      <c r="D32" s="16"/>
      <c r="E32" s="17">
        <v>16.81</v>
      </c>
      <c r="F32" s="17">
        <v>16.81</v>
      </c>
      <c r="G32" s="20">
        <v>9.09</v>
      </c>
    </row>
    <row r="33" spans="1:7" ht="24.75" customHeight="1" hidden="1">
      <c r="A33" s="105"/>
      <c r="B33" s="12" t="s">
        <v>39</v>
      </c>
      <c r="C33" s="12"/>
      <c r="D33" s="12"/>
      <c r="E33" s="13">
        <v>16.81</v>
      </c>
      <c r="F33" s="13">
        <v>16.81</v>
      </c>
      <c r="G33" s="19">
        <v>9.09</v>
      </c>
    </row>
    <row r="34" spans="1:7" ht="24.75" customHeight="1" hidden="1">
      <c r="A34" s="105"/>
      <c r="B34" s="12" t="s">
        <v>45</v>
      </c>
      <c r="C34" s="12"/>
      <c r="D34" s="12"/>
      <c r="E34" s="13">
        <v>16.81</v>
      </c>
      <c r="F34" s="13">
        <v>16.81</v>
      </c>
      <c r="G34" s="19">
        <v>9.09</v>
      </c>
    </row>
    <row r="35" spans="1:7" ht="24.75" customHeight="1" hidden="1">
      <c r="A35" s="105"/>
      <c r="B35" s="12" t="s">
        <v>51</v>
      </c>
      <c r="C35" s="12"/>
      <c r="D35" s="12"/>
      <c r="E35" s="13">
        <v>16.81</v>
      </c>
      <c r="F35" s="13">
        <v>16.81</v>
      </c>
      <c r="G35" s="19">
        <v>9.09</v>
      </c>
    </row>
    <row r="36" spans="1:7" ht="24.75" customHeight="1" hidden="1">
      <c r="A36" s="105"/>
      <c r="B36" s="12" t="s">
        <v>52</v>
      </c>
      <c r="C36" s="12"/>
      <c r="D36" s="12"/>
      <c r="E36" s="13">
        <v>16.81</v>
      </c>
      <c r="F36" s="13">
        <v>16.81</v>
      </c>
      <c r="G36" s="19">
        <v>9.09</v>
      </c>
    </row>
    <row r="37" spans="1:7" ht="24.75" customHeight="1" hidden="1">
      <c r="A37" s="105"/>
      <c r="B37" s="12" t="s">
        <v>53</v>
      </c>
      <c r="C37" s="12"/>
      <c r="D37" s="12"/>
      <c r="E37" s="13">
        <v>16.81</v>
      </c>
      <c r="F37" s="13">
        <v>16.81</v>
      </c>
      <c r="G37" s="19">
        <v>9.09</v>
      </c>
    </row>
    <row r="38" spans="1:7" ht="24.75" customHeight="1" hidden="1">
      <c r="A38" s="105"/>
      <c r="B38" s="12" t="s">
        <v>54</v>
      </c>
      <c r="C38" s="12"/>
      <c r="D38" s="12"/>
      <c r="E38" s="13">
        <v>16.81</v>
      </c>
      <c r="F38" s="13">
        <v>16.81</v>
      </c>
      <c r="G38" s="19">
        <v>9.09</v>
      </c>
    </row>
    <row r="39" spans="1:7" ht="24.75" customHeight="1" hidden="1">
      <c r="A39" s="105"/>
      <c r="B39" s="12" t="s">
        <v>55</v>
      </c>
      <c r="C39" s="12"/>
      <c r="D39" s="12"/>
      <c r="E39" s="13">
        <v>16.81</v>
      </c>
      <c r="F39" s="13">
        <v>16.81</v>
      </c>
      <c r="G39" s="19">
        <v>9.09</v>
      </c>
    </row>
    <row r="40" spans="1:7" ht="24.75" customHeight="1" hidden="1">
      <c r="A40" s="105"/>
      <c r="B40" s="12" t="s">
        <v>56</v>
      </c>
      <c r="C40" s="12"/>
      <c r="D40" s="12"/>
      <c r="E40" s="13">
        <v>16.81</v>
      </c>
      <c r="F40" s="13">
        <v>16.81</v>
      </c>
      <c r="G40" s="19">
        <v>9.09</v>
      </c>
    </row>
    <row r="41" spans="1:7" ht="24.75" customHeight="1" hidden="1">
      <c r="A41" s="105"/>
      <c r="B41" s="12" t="s">
        <v>57</v>
      </c>
      <c r="C41" s="12"/>
      <c r="D41" s="12"/>
      <c r="E41" s="13">
        <v>16.81</v>
      </c>
      <c r="F41" s="13">
        <v>16.81</v>
      </c>
      <c r="G41" s="19">
        <v>9.09</v>
      </c>
    </row>
    <row r="42" spans="1:7" ht="24.75" customHeight="1" hidden="1">
      <c r="A42" s="105"/>
      <c r="B42" s="12" t="s">
        <v>58</v>
      </c>
      <c r="C42" s="12"/>
      <c r="D42" s="12"/>
      <c r="E42" s="13">
        <v>16.81</v>
      </c>
      <c r="F42" s="13">
        <v>16.81</v>
      </c>
      <c r="G42" s="19">
        <v>9.09</v>
      </c>
    </row>
    <row r="43" spans="1:7" ht="24.75" customHeight="1" hidden="1">
      <c r="A43" s="105"/>
      <c r="B43" s="12" t="s">
        <v>59</v>
      </c>
      <c r="C43" s="12"/>
      <c r="D43" s="12"/>
      <c r="E43" s="13">
        <v>16.81</v>
      </c>
      <c r="F43" s="13">
        <v>16.81</v>
      </c>
      <c r="G43" s="19">
        <v>9.09</v>
      </c>
    </row>
    <row r="44" spans="1:7" ht="24.75" customHeight="1" hidden="1">
      <c r="A44" s="105"/>
      <c r="B44" s="12" t="s">
        <v>60</v>
      </c>
      <c r="C44" s="12"/>
      <c r="D44" s="12"/>
      <c r="E44" s="13">
        <v>16.81</v>
      </c>
      <c r="F44" s="13">
        <v>16.81</v>
      </c>
      <c r="G44" s="19">
        <v>9.09</v>
      </c>
    </row>
    <row r="45" spans="1:7" ht="24.75" customHeight="1">
      <c r="A45" s="105"/>
      <c r="B45" s="16">
        <v>2006</v>
      </c>
      <c r="C45" s="16"/>
      <c r="D45" s="16"/>
      <c r="E45" s="17">
        <v>16.81</v>
      </c>
      <c r="F45" s="17">
        <v>16.81</v>
      </c>
      <c r="G45" s="20">
        <v>9.09</v>
      </c>
    </row>
    <row r="46" spans="1:7" ht="24.75" customHeight="1" hidden="1">
      <c r="A46" s="105"/>
      <c r="B46" s="12" t="s">
        <v>39</v>
      </c>
      <c r="C46" s="12"/>
      <c r="D46" s="12"/>
      <c r="E46" s="13">
        <v>16.81</v>
      </c>
      <c r="F46" s="13">
        <v>16.81</v>
      </c>
      <c r="G46" s="19">
        <v>9.09</v>
      </c>
    </row>
    <row r="47" spans="1:7" ht="24.75" customHeight="1" hidden="1">
      <c r="A47" s="105"/>
      <c r="B47" s="12" t="s">
        <v>45</v>
      </c>
      <c r="C47" s="12"/>
      <c r="D47" s="12"/>
      <c r="E47" s="13">
        <v>16.81</v>
      </c>
      <c r="F47" s="13">
        <v>16.81</v>
      </c>
      <c r="G47" s="19">
        <v>9.09</v>
      </c>
    </row>
    <row r="48" spans="1:7" ht="24.75" customHeight="1" hidden="1">
      <c r="A48" s="105"/>
      <c r="B48" s="12" t="s">
        <v>51</v>
      </c>
      <c r="C48" s="12"/>
      <c r="D48" s="12"/>
      <c r="E48" s="13">
        <v>16.81</v>
      </c>
      <c r="F48" s="13">
        <v>16.81</v>
      </c>
      <c r="G48" s="19">
        <v>9.09</v>
      </c>
    </row>
    <row r="49" spans="1:7" ht="24.75" customHeight="1" hidden="1">
      <c r="A49" s="105"/>
      <c r="B49" s="12" t="s">
        <v>52</v>
      </c>
      <c r="C49" s="12"/>
      <c r="D49" s="12"/>
      <c r="E49" s="13">
        <v>16.81</v>
      </c>
      <c r="F49" s="13">
        <v>16.81</v>
      </c>
      <c r="G49" s="19">
        <v>9.09</v>
      </c>
    </row>
    <row r="50" spans="1:7" ht="24.75" customHeight="1" hidden="1">
      <c r="A50" s="105"/>
      <c r="B50" s="12" t="s">
        <v>53</v>
      </c>
      <c r="C50" s="12"/>
      <c r="D50" s="12"/>
      <c r="E50" s="13">
        <v>16.81</v>
      </c>
      <c r="F50" s="13">
        <v>16.81</v>
      </c>
      <c r="G50" s="19">
        <v>9.09</v>
      </c>
    </row>
    <row r="51" spans="1:7" ht="24.75" customHeight="1" hidden="1">
      <c r="A51" s="105"/>
      <c r="B51" s="12" t="s">
        <v>54</v>
      </c>
      <c r="C51" s="12"/>
      <c r="D51" s="12"/>
      <c r="E51" s="13">
        <v>16.81</v>
      </c>
      <c r="F51" s="13">
        <v>16.81</v>
      </c>
      <c r="G51" s="19">
        <v>9.09</v>
      </c>
    </row>
    <row r="52" spans="1:7" ht="24.75" customHeight="1" hidden="1">
      <c r="A52" s="105"/>
      <c r="B52" s="12" t="s">
        <v>55</v>
      </c>
      <c r="C52" s="12"/>
      <c r="D52" s="12"/>
      <c r="E52" s="13">
        <v>16.81</v>
      </c>
      <c r="F52" s="13">
        <v>16.81</v>
      </c>
      <c r="G52" s="19">
        <v>9.09</v>
      </c>
    </row>
    <row r="53" spans="1:7" ht="24.75" customHeight="1" hidden="1">
      <c r="A53" s="105"/>
      <c r="B53" s="12" t="s">
        <v>56</v>
      </c>
      <c r="C53" s="12"/>
      <c r="D53" s="12"/>
      <c r="E53" s="13">
        <v>16.81</v>
      </c>
      <c r="F53" s="13">
        <v>16.81</v>
      </c>
      <c r="G53" s="19">
        <v>9.09</v>
      </c>
    </row>
    <row r="54" spans="1:7" ht="24.75" customHeight="1" hidden="1">
      <c r="A54" s="105"/>
      <c r="B54" s="12" t="s">
        <v>57</v>
      </c>
      <c r="C54" s="12"/>
      <c r="D54" s="12"/>
      <c r="E54" s="13">
        <v>16.81</v>
      </c>
      <c r="F54" s="13">
        <v>16.81</v>
      </c>
      <c r="G54" s="19">
        <v>9.09</v>
      </c>
    </row>
    <row r="55" spans="1:7" ht="24.75" customHeight="1" hidden="1">
      <c r="A55" s="105"/>
      <c r="B55" s="12" t="s">
        <v>58</v>
      </c>
      <c r="C55" s="12"/>
      <c r="D55" s="12"/>
      <c r="E55" s="13">
        <v>16.81</v>
      </c>
      <c r="F55" s="13">
        <v>16.81</v>
      </c>
      <c r="G55" s="19">
        <v>9.09</v>
      </c>
    </row>
    <row r="56" spans="1:7" ht="24.75" customHeight="1" hidden="1">
      <c r="A56" s="105"/>
      <c r="B56" s="12" t="s">
        <v>59</v>
      </c>
      <c r="C56" s="12"/>
      <c r="D56" s="12"/>
      <c r="E56" s="13">
        <v>16.81</v>
      </c>
      <c r="F56" s="13">
        <v>16.81</v>
      </c>
      <c r="G56" s="19">
        <v>9.09</v>
      </c>
    </row>
    <row r="57" spans="1:7" ht="24.75" customHeight="1" hidden="1">
      <c r="A57" s="105"/>
      <c r="B57" s="12" t="s">
        <v>60</v>
      </c>
      <c r="C57" s="12"/>
      <c r="D57" s="12"/>
      <c r="E57" s="13">
        <v>16.81</v>
      </c>
      <c r="F57" s="13">
        <v>16.81</v>
      </c>
      <c r="G57" s="19">
        <v>9.09</v>
      </c>
    </row>
    <row r="58" spans="1:7" s="11" customFormat="1" ht="24.75" customHeight="1">
      <c r="A58" s="105"/>
      <c r="B58" s="16">
        <v>2007</v>
      </c>
      <c r="C58" s="16"/>
      <c r="D58" s="16"/>
      <c r="E58" s="17">
        <v>16.91</v>
      </c>
      <c r="F58" s="17">
        <v>16.91</v>
      </c>
      <c r="G58" s="20">
        <v>9.14</v>
      </c>
    </row>
    <row r="59" spans="1:7" ht="24.75" customHeight="1" hidden="1">
      <c r="A59" s="105"/>
      <c r="B59" s="12" t="s">
        <v>39</v>
      </c>
      <c r="C59" s="12"/>
      <c r="D59" s="12"/>
      <c r="E59" s="13">
        <v>16.81</v>
      </c>
      <c r="F59" s="13">
        <v>16.81</v>
      </c>
      <c r="G59" s="19">
        <v>9.09</v>
      </c>
    </row>
    <row r="60" spans="1:7" ht="24.75" customHeight="1" hidden="1">
      <c r="A60" s="105"/>
      <c r="B60" s="12" t="s">
        <v>45</v>
      </c>
      <c r="C60" s="12"/>
      <c r="D60" s="12"/>
      <c r="E60" s="13">
        <v>16.81</v>
      </c>
      <c r="F60" s="13">
        <v>16.81</v>
      </c>
      <c r="G60" s="19">
        <v>9.09</v>
      </c>
    </row>
    <row r="61" spans="1:7" ht="24.75" customHeight="1" hidden="1">
      <c r="A61" s="105"/>
      <c r="B61" s="12" t="s">
        <v>51</v>
      </c>
      <c r="C61" s="12"/>
      <c r="D61" s="12"/>
      <c r="E61" s="13">
        <v>16.81</v>
      </c>
      <c r="F61" s="13">
        <v>16.81</v>
      </c>
      <c r="G61" s="19">
        <v>9.09</v>
      </c>
    </row>
    <row r="62" spans="1:7" ht="24.75" customHeight="1" hidden="1">
      <c r="A62" s="105"/>
      <c r="B62" s="12" t="s">
        <v>52</v>
      </c>
      <c r="C62" s="12"/>
      <c r="D62" s="12"/>
      <c r="E62" s="13">
        <v>16.81</v>
      </c>
      <c r="F62" s="13">
        <v>16.81</v>
      </c>
      <c r="G62" s="19">
        <v>9.09</v>
      </c>
    </row>
    <row r="63" spans="1:7" ht="24.75" customHeight="1" hidden="1">
      <c r="A63" s="105"/>
      <c r="B63" s="12" t="s">
        <v>53</v>
      </c>
      <c r="C63" s="12"/>
      <c r="D63" s="12"/>
      <c r="E63" s="13">
        <v>16.81</v>
      </c>
      <c r="F63" s="13">
        <v>16.81</v>
      </c>
      <c r="G63" s="19">
        <v>9.09</v>
      </c>
    </row>
    <row r="64" spans="1:7" ht="24.75" customHeight="1" hidden="1">
      <c r="A64" s="105"/>
      <c r="B64" s="12" t="s">
        <v>54</v>
      </c>
      <c r="C64" s="12"/>
      <c r="D64" s="12"/>
      <c r="E64" s="13">
        <v>16.81</v>
      </c>
      <c r="F64" s="13">
        <v>16.81</v>
      </c>
      <c r="G64" s="19">
        <v>9.09</v>
      </c>
    </row>
    <row r="65" spans="1:7" ht="24.75" customHeight="1" hidden="1">
      <c r="A65" s="105"/>
      <c r="B65" s="12" t="s">
        <v>55</v>
      </c>
      <c r="C65" s="12"/>
      <c r="D65" s="12"/>
      <c r="E65" s="13">
        <v>16.81</v>
      </c>
      <c r="F65" s="13">
        <v>16.81</v>
      </c>
      <c r="G65" s="19">
        <v>9.09</v>
      </c>
    </row>
    <row r="66" spans="1:7" ht="24.75" customHeight="1" hidden="1">
      <c r="A66" s="105"/>
      <c r="B66" s="12" t="s">
        <v>56</v>
      </c>
      <c r="C66" s="12"/>
      <c r="D66" s="12"/>
      <c r="E66" s="13">
        <v>16.81</v>
      </c>
      <c r="F66" s="13">
        <v>16.81</v>
      </c>
      <c r="G66" s="19">
        <v>9.09</v>
      </c>
    </row>
    <row r="67" spans="1:7" ht="24.75" customHeight="1" hidden="1">
      <c r="A67" s="105"/>
      <c r="B67" s="12" t="s">
        <v>57</v>
      </c>
      <c r="C67" s="12"/>
      <c r="D67" s="12"/>
      <c r="E67" s="13">
        <v>16.81</v>
      </c>
      <c r="F67" s="13">
        <v>16.81</v>
      </c>
      <c r="G67" s="19">
        <v>9.09</v>
      </c>
    </row>
    <row r="68" spans="1:7" ht="24.75" customHeight="1" hidden="1">
      <c r="A68" s="105"/>
      <c r="B68" s="12" t="s">
        <v>58</v>
      </c>
      <c r="C68" s="12"/>
      <c r="D68" s="12"/>
      <c r="E68" s="13">
        <v>16.81</v>
      </c>
      <c r="F68" s="13">
        <v>16.81</v>
      </c>
      <c r="G68" s="19">
        <v>9.09</v>
      </c>
    </row>
    <row r="69" spans="1:7" ht="24.75" customHeight="1" hidden="1">
      <c r="A69" s="105"/>
      <c r="B69" s="12" t="s">
        <v>59</v>
      </c>
      <c r="C69" s="12"/>
      <c r="D69" s="12"/>
      <c r="E69" s="13">
        <v>16.81</v>
      </c>
      <c r="F69" s="13">
        <v>16.81</v>
      </c>
      <c r="G69" s="19">
        <v>9.09</v>
      </c>
    </row>
    <row r="70" spans="1:7" ht="24.75" customHeight="1" hidden="1">
      <c r="A70" s="105"/>
      <c r="B70" s="12" t="s">
        <v>60</v>
      </c>
      <c r="C70" s="12"/>
      <c r="D70" s="12"/>
      <c r="E70" s="13">
        <v>18.01</v>
      </c>
      <c r="F70" s="13">
        <v>18.01</v>
      </c>
      <c r="G70" s="19">
        <v>9.73</v>
      </c>
    </row>
    <row r="71" spans="1:7" s="11" customFormat="1" ht="24.75" customHeight="1">
      <c r="A71" s="105"/>
      <c r="B71" s="16">
        <v>2008</v>
      </c>
      <c r="C71" s="16"/>
      <c r="D71" s="16"/>
      <c r="E71" s="17">
        <v>18.13</v>
      </c>
      <c r="F71" s="17">
        <v>18.13</v>
      </c>
      <c r="G71" s="20">
        <v>9.79</v>
      </c>
    </row>
    <row r="72" spans="1:7" s="3" customFormat="1" ht="24.75" customHeight="1" hidden="1">
      <c r="A72" s="106"/>
      <c r="B72" s="12" t="s">
        <v>39</v>
      </c>
      <c r="C72" s="12"/>
      <c r="D72" s="12"/>
      <c r="E72" s="13">
        <v>18.02</v>
      </c>
      <c r="F72" s="13">
        <v>18.02</v>
      </c>
      <c r="G72" s="19">
        <v>9.7254</v>
      </c>
    </row>
    <row r="73" spans="1:7" ht="16.5" customHeight="1" hidden="1">
      <c r="A73" s="105"/>
      <c r="B73" s="12" t="s">
        <v>45</v>
      </c>
      <c r="C73" s="12"/>
      <c r="D73" s="12"/>
      <c r="E73" s="13">
        <v>18.21</v>
      </c>
      <c r="F73" s="13">
        <v>18.21</v>
      </c>
      <c r="G73" s="19">
        <v>9.834</v>
      </c>
    </row>
    <row r="74" spans="1:7" ht="21" customHeight="1" hidden="1">
      <c r="A74" s="105"/>
      <c r="B74" s="12" t="s">
        <v>51</v>
      </c>
      <c r="C74" s="12"/>
      <c r="D74" s="12"/>
      <c r="E74" s="13">
        <v>18.13</v>
      </c>
      <c r="F74" s="13">
        <v>18.13</v>
      </c>
      <c r="G74" s="19">
        <v>9.79</v>
      </c>
    </row>
    <row r="75" spans="1:7" ht="21" customHeight="1" hidden="1">
      <c r="A75" s="105"/>
      <c r="B75" s="12" t="s">
        <v>52</v>
      </c>
      <c r="C75" s="12"/>
      <c r="D75" s="12"/>
      <c r="E75" s="13">
        <v>18.13</v>
      </c>
      <c r="F75" s="13">
        <v>18.13</v>
      </c>
      <c r="G75" s="19">
        <v>9.79</v>
      </c>
    </row>
    <row r="76" spans="1:7" ht="21" customHeight="1" hidden="1">
      <c r="A76" s="105"/>
      <c r="B76" s="12" t="s">
        <v>53</v>
      </c>
      <c r="C76" s="12"/>
      <c r="D76" s="12"/>
      <c r="E76" s="13">
        <v>18.13</v>
      </c>
      <c r="F76" s="13">
        <v>18.13</v>
      </c>
      <c r="G76" s="19">
        <v>9.79</v>
      </c>
    </row>
    <row r="77" spans="1:7" ht="21" customHeight="1" hidden="1">
      <c r="A77" s="105"/>
      <c r="B77" s="12" t="s">
        <v>54</v>
      </c>
      <c r="C77" s="12"/>
      <c r="D77" s="12"/>
      <c r="E77" s="13">
        <v>18.13</v>
      </c>
      <c r="F77" s="13">
        <v>18.13</v>
      </c>
      <c r="G77" s="19">
        <v>9.79</v>
      </c>
    </row>
    <row r="78" spans="1:7" ht="16.5" customHeight="1" hidden="1">
      <c r="A78" s="105"/>
      <c r="B78" s="12" t="s">
        <v>55</v>
      </c>
      <c r="C78" s="12"/>
      <c r="D78" s="12"/>
      <c r="E78" s="13">
        <v>18.13</v>
      </c>
      <c r="F78" s="13">
        <v>18.13</v>
      </c>
      <c r="G78" s="19">
        <v>9.79</v>
      </c>
    </row>
    <row r="79" spans="1:7" ht="21" customHeight="1" hidden="1">
      <c r="A79" s="105"/>
      <c r="B79" s="12" t="s">
        <v>56</v>
      </c>
      <c r="C79" s="12"/>
      <c r="D79" s="12"/>
      <c r="E79" s="13">
        <v>18.13</v>
      </c>
      <c r="F79" s="13">
        <v>18.13</v>
      </c>
      <c r="G79" s="19">
        <v>9.79</v>
      </c>
    </row>
    <row r="80" spans="1:7" ht="21" customHeight="1" hidden="1">
      <c r="A80" s="105"/>
      <c r="B80" s="12" t="s">
        <v>57</v>
      </c>
      <c r="C80" s="12"/>
      <c r="D80" s="12"/>
      <c r="E80" s="13">
        <v>18.13</v>
      </c>
      <c r="F80" s="13">
        <v>18.13</v>
      </c>
      <c r="G80" s="19">
        <v>9.79</v>
      </c>
    </row>
    <row r="81" spans="1:7" ht="21" customHeight="1" hidden="1">
      <c r="A81" s="105"/>
      <c r="B81" s="12" t="s">
        <v>58</v>
      </c>
      <c r="C81" s="12"/>
      <c r="D81" s="12"/>
      <c r="E81" s="13">
        <v>18.13</v>
      </c>
      <c r="F81" s="13">
        <v>18.13</v>
      </c>
      <c r="G81" s="19">
        <v>9.79</v>
      </c>
    </row>
    <row r="82" spans="1:7" ht="21" customHeight="1" hidden="1">
      <c r="A82" s="105"/>
      <c r="B82" s="12" t="s">
        <v>59</v>
      </c>
      <c r="C82" s="12"/>
      <c r="D82" s="12"/>
      <c r="E82" s="13">
        <v>18.13</v>
      </c>
      <c r="F82" s="13">
        <v>18.13</v>
      </c>
      <c r="G82" s="19">
        <v>9.79</v>
      </c>
    </row>
    <row r="83" spans="1:7" ht="21" customHeight="1" hidden="1">
      <c r="A83" s="105"/>
      <c r="B83" s="12" t="s">
        <v>60</v>
      </c>
      <c r="C83" s="12"/>
      <c r="D83" s="12"/>
      <c r="E83" s="13">
        <v>18.13</v>
      </c>
      <c r="F83" s="13">
        <v>18.13</v>
      </c>
      <c r="G83" s="19">
        <v>9.79</v>
      </c>
    </row>
    <row r="84" spans="1:7" s="11" customFormat="1" ht="24.75" customHeight="1">
      <c r="A84" s="105"/>
      <c r="B84" s="16">
        <v>2009</v>
      </c>
      <c r="C84" s="16"/>
      <c r="D84" s="16"/>
      <c r="E84" s="17">
        <v>18.13</v>
      </c>
      <c r="F84" s="17">
        <v>18.13</v>
      </c>
      <c r="G84" s="20">
        <v>9.79</v>
      </c>
    </row>
    <row r="85" spans="1:7" s="11" customFormat="1" ht="24.75" customHeight="1">
      <c r="A85" s="105"/>
      <c r="B85" s="16">
        <v>2010</v>
      </c>
      <c r="C85" s="16"/>
      <c r="D85" s="16"/>
      <c r="E85" s="17">
        <v>18.13</v>
      </c>
      <c r="F85" s="17">
        <v>18.13</v>
      </c>
      <c r="G85" s="20">
        <v>9.79</v>
      </c>
    </row>
    <row r="86" spans="1:7" s="11" customFormat="1" ht="24.75" customHeight="1">
      <c r="A86" s="105"/>
      <c r="B86" s="16">
        <v>2011</v>
      </c>
      <c r="C86" s="16"/>
      <c r="D86" s="16">
        <v>18.13</v>
      </c>
      <c r="E86" s="17">
        <v>20.38</v>
      </c>
      <c r="F86" s="17">
        <v>18.13</v>
      </c>
      <c r="G86" s="20">
        <v>9.789999999999997</v>
      </c>
    </row>
    <row r="87" spans="1:7" s="33" customFormat="1" ht="24.75" customHeight="1" hidden="1">
      <c r="A87" s="105"/>
      <c r="B87" s="12" t="s">
        <v>39</v>
      </c>
      <c r="C87" s="12"/>
      <c r="D87" s="81">
        <v>18.13</v>
      </c>
      <c r="E87" s="82"/>
      <c r="F87" s="82">
        <v>18.13</v>
      </c>
      <c r="G87" s="83">
        <v>9.79</v>
      </c>
    </row>
    <row r="88" spans="1:7" s="33" customFormat="1" ht="24.75" customHeight="1" hidden="1">
      <c r="A88" s="105"/>
      <c r="B88" s="12" t="s">
        <v>45</v>
      </c>
      <c r="C88" s="12"/>
      <c r="D88" s="81">
        <v>18.13</v>
      </c>
      <c r="E88" s="82"/>
      <c r="F88" s="82">
        <v>18.13</v>
      </c>
      <c r="G88" s="83">
        <v>9.79</v>
      </c>
    </row>
    <row r="89" spans="1:7" s="33" customFormat="1" ht="24.75" customHeight="1" hidden="1">
      <c r="A89" s="105"/>
      <c r="B89" s="12" t="s">
        <v>66</v>
      </c>
      <c r="C89" s="12"/>
      <c r="D89" s="81">
        <v>18.13</v>
      </c>
      <c r="E89" s="82"/>
      <c r="F89" s="82">
        <v>18.13</v>
      </c>
      <c r="G89" s="83">
        <v>9.79</v>
      </c>
    </row>
    <row r="90" spans="1:7" s="33" customFormat="1" ht="24.75" customHeight="1" hidden="1">
      <c r="A90" s="105"/>
      <c r="B90" s="12" t="s">
        <v>67</v>
      </c>
      <c r="C90" s="12"/>
      <c r="D90" s="81">
        <v>18.13</v>
      </c>
      <c r="E90" s="82"/>
      <c r="F90" s="82">
        <v>18.13</v>
      </c>
      <c r="G90" s="83">
        <v>9.79</v>
      </c>
    </row>
    <row r="91" spans="1:7" s="33" customFormat="1" ht="24.75" customHeight="1" hidden="1">
      <c r="A91" s="105"/>
      <c r="B91" s="12" t="s">
        <v>68</v>
      </c>
      <c r="C91" s="12"/>
      <c r="D91" s="81">
        <v>18.13</v>
      </c>
      <c r="E91" s="82"/>
      <c r="F91" s="82">
        <v>18.13</v>
      </c>
      <c r="G91" s="83">
        <v>9.79</v>
      </c>
    </row>
    <row r="92" spans="1:7" s="33" customFormat="1" ht="24.75" customHeight="1" hidden="1">
      <c r="A92" s="105"/>
      <c r="B92" s="12" t="s">
        <v>69</v>
      </c>
      <c r="C92" s="12"/>
      <c r="D92" s="81">
        <v>18.13</v>
      </c>
      <c r="E92" s="82"/>
      <c r="F92" s="82">
        <v>18.13</v>
      </c>
      <c r="G92" s="83">
        <v>9.79</v>
      </c>
    </row>
    <row r="93" spans="1:7" s="33" customFormat="1" ht="24.75" customHeight="1" hidden="1">
      <c r="A93" s="105"/>
      <c r="B93" s="12" t="s">
        <v>70</v>
      </c>
      <c r="C93" s="12"/>
      <c r="D93" s="81">
        <v>18.13</v>
      </c>
      <c r="E93" s="82">
        <v>21.13</v>
      </c>
      <c r="F93" s="82">
        <v>18.13</v>
      </c>
      <c r="G93" s="83">
        <v>9.79</v>
      </c>
    </row>
    <row r="94" spans="1:7" s="33" customFormat="1" ht="24.75" customHeight="1" hidden="1">
      <c r="A94" s="105"/>
      <c r="B94" s="12" t="s">
        <v>71</v>
      </c>
      <c r="C94" s="12"/>
      <c r="D94" s="81">
        <v>18.13</v>
      </c>
      <c r="E94" s="82">
        <v>21.13</v>
      </c>
      <c r="F94" s="82">
        <v>18.13</v>
      </c>
      <c r="G94" s="83">
        <v>9.79</v>
      </c>
    </row>
    <row r="95" spans="1:7" s="33" customFormat="1" ht="24.75" customHeight="1" hidden="1">
      <c r="A95" s="105"/>
      <c r="B95" s="12" t="s">
        <v>57</v>
      </c>
      <c r="C95" s="12"/>
      <c r="D95" s="81">
        <v>18.13</v>
      </c>
      <c r="E95" s="82">
        <v>21.13</v>
      </c>
      <c r="F95" s="82">
        <v>18.13</v>
      </c>
      <c r="G95" s="83">
        <v>9.79</v>
      </c>
    </row>
    <row r="96" spans="1:7" s="33" customFormat="1" ht="24.75" customHeight="1" hidden="1">
      <c r="A96" s="105"/>
      <c r="B96" s="12" t="s">
        <v>58</v>
      </c>
      <c r="C96" s="12"/>
      <c r="D96" s="81">
        <v>18.13</v>
      </c>
      <c r="E96" s="82">
        <v>24.13</v>
      </c>
      <c r="F96" s="82">
        <v>18.13</v>
      </c>
      <c r="G96" s="83">
        <v>9.79</v>
      </c>
    </row>
    <row r="97" spans="1:7" s="33" customFormat="1" ht="24.75" customHeight="1" hidden="1">
      <c r="A97" s="105"/>
      <c r="B97" s="12" t="s">
        <v>59</v>
      </c>
      <c r="C97" s="12"/>
      <c r="D97" s="81">
        <v>18.13</v>
      </c>
      <c r="E97" s="82">
        <v>24.13</v>
      </c>
      <c r="F97" s="82">
        <v>18.13</v>
      </c>
      <c r="G97" s="83">
        <v>9.79</v>
      </c>
    </row>
    <row r="98" spans="1:7" s="33" customFormat="1" ht="24.75" customHeight="1" hidden="1">
      <c r="A98" s="105"/>
      <c r="B98" s="12" t="s">
        <v>60</v>
      </c>
      <c r="C98" s="12"/>
      <c r="D98" s="81">
        <v>18.13</v>
      </c>
      <c r="E98" s="82">
        <v>24.13</v>
      </c>
      <c r="F98" s="82">
        <v>18.13</v>
      </c>
      <c r="G98" s="83">
        <v>9.79</v>
      </c>
    </row>
    <row r="99" spans="1:7" s="33" customFormat="1" ht="24.75" customHeight="1">
      <c r="A99" s="105"/>
      <c r="B99" s="92">
        <v>2012</v>
      </c>
      <c r="C99" s="92"/>
      <c r="D99" s="92">
        <v>18.13</v>
      </c>
      <c r="E99" s="93">
        <v>28.706666666666667</v>
      </c>
      <c r="F99" s="93">
        <v>20.75583333333333</v>
      </c>
      <c r="G99" s="93">
        <v>11.208149999999998</v>
      </c>
    </row>
    <row r="100" spans="1:12" s="87" customFormat="1" ht="24.75" customHeight="1" hidden="1">
      <c r="A100" s="105"/>
      <c r="B100" s="12" t="s">
        <v>39</v>
      </c>
      <c r="C100" s="12"/>
      <c r="D100" s="81">
        <v>18.13</v>
      </c>
      <c r="E100" s="82">
        <v>27.13</v>
      </c>
      <c r="F100" s="82">
        <v>18.88</v>
      </c>
      <c r="G100" s="83">
        <v>10.1952</v>
      </c>
      <c r="L100" s="90"/>
    </row>
    <row r="101" spans="1:12" s="87" customFormat="1" ht="24.75" customHeight="1" hidden="1">
      <c r="A101" s="105"/>
      <c r="B101" s="12" t="s">
        <v>45</v>
      </c>
      <c r="C101" s="12"/>
      <c r="D101" s="81">
        <v>18.13</v>
      </c>
      <c r="E101" s="82">
        <v>27.13</v>
      </c>
      <c r="F101" s="82">
        <v>19.255</v>
      </c>
      <c r="G101" s="83">
        <v>10.3977</v>
      </c>
      <c r="L101" s="90"/>
    </row>
    <row r="102" spans="1:12" s="87" customFormat="1" ht="24.75" customHeight="1" hidden="1">
      <c r="A102" s="105"/>
      <c r="B102" s="12" t="s">
        <v>51</v>
      </c>
      <c r="C102" s="12"/>
      <c r="D102" s="81">
        <v>18.13</v>
      </c>
      <c r="E102" s="82">
        <v>27.13</v>
      </c>
      <c r="F102" s="82">
        <v>20.0038105</v>
      </c>
      <c r="G102" s="83">
        <v>10.80205767</v>
      </c>
      <c r="L102" s="90"/>
    </row>
    <row r="103" spans="1:12" s="87" customFormat="1" ht="24.75" customHeight="1" hidden="1">
      <c r="A103" s="105"/>
      <c r="B103" s="12" t="s">
        <v>52</v>
      </c>
      <c r="C103" s="12"/>
      <c r="D103" s="81">
        <v>18.13</v>
      </c>
      <c r="E103" s="82">
        <v>30.13</v>
      </c>
      <c r="F103" s="82">
        <v>20.755</v>
      </c>
      <c r="G103" s="83">
        <v>11.2077</v>
      </c>
      <c r="L103" s="90"/>
    </row>
    <row r="104" spans="1:12" s="87" customFormat="1" ht="24.75" customHeight="1" hidden="1">
      <c r="A104" s="105"/>
      <c r="B104" s="12" t="s">
        <v>53</v>
      </c>
      <c r="C104" s="12"/>
      <c r="D104" s="81">
        <v>18.13</v>
      </c>
      <c r="E104" s="82">
        <v>30.13</v>
      </c>
      <c r="F104" s="82">
        <v>21.13</v>
      </c>
      <c r="G104" s="83">
        <v>11.4102</v>
      </c>
      <c r="L104" s="90"/>
    </row>
    <row r="105" spans="1:12" s="87" customFormat="1" ht="24.75" customHeight="1" hidden="1">
      <c r="A105" s="105"/>
      <c r="B105" s="12" t="s">
        <v>54</v>
      </c>
      <c r="C105" s="12"/>
      <c r="D105" s="81">
        <v>18.13</v>
      </c>
      <c r="E105" s="82">
        <v>27.89</v>
      </c>
      <c r="F105" s="82">
        <v>21.13</v>
      </c>
      <c r="G105" s="83">
        <v>11.4102</v>
      </c>
      <c r="L105" s="90"/>
    </row>
    <row r="106" spans="1:12" s="87" customFormat="1" ht="24.75" customHeight="1" hidden="1">
      <c r="A106" s="105"/>
      <c r="B106" s="12" t="s">
        <v>55</v>
      </c>
      <c r="C106" s="12"/>
      <c r="D106" s="81">
        <v>18.13</v>
      </c>
      <c r="E106" s="82">
        <v>24.86</v>
      </c>
      <c r="F106" s="82">
        <v>21.13</v>
      </c>
      <c r="G106" s="83">
        <v>11.4102</v>
      </c>
      <c r="L106" s="90"/>
    </row>
    <row r="107" spans="1:12" s="87" customFormat="1" ht="24.75" customHeight="1" hidden="1">
      <c r="A107" s="105"/>
      <c r="B107" s="12" t="s">
        <v>56</v>
      </c>
      <c r="C107" s="12"/>
      <c r="D107" s="81">
        <v>18.13</v>
      </c>
      <c r="E107" s="82">
        <v>29.56</v>
      </c>
      <c r="F107" s="82">
        <v>21.26</v>
      </c>
      <c r="G107" s="83">
        <v>11.480400000000001</v>
      </c>
      <c r="L107" s="90"/>
    </row>
    <row r="108" spans="1:12" s="87" customFormat="1" ht="24.75" customHeight="1" hidden="1">
      <c r="A108" s="105"/>
      <c r="B108" s="12" t="s">
        <v>57</v>
      </c>
      <c r="C108" s="12"/>
      <c r="D108" s="81">
        <v>18.13</v>
      </c>
      <c r="E108" s="82">
        <v>30.13</v>
      </c>
      <c r="F108" s="82">
        <v>21.38</v>
      </c>
      <c r="G108" s="83">
        <v>11.5452</v>
      </c>
      <c r="L108" s="90"/>
    </row>
    <row r="109" spans="1:12" s="87" customFormat="1" ht="24.75" customHeight="1" hidden="1">
      <c r="A109" s="105"/>
      <c r="B109" s="12" t="s">
        <v>58</v>
      </c>
      <c r="C109" s="12"/>
      <c r="D109" s="81">
        <v>18.13</v>
      </c>
      <c r="E109" s="82">
        <v>30.13</v>
      </c>
      <c r="F109" s="82">
        <v>21.38</v>
      </c>
      <c r="G109" s="83">
        <v>11.5452</v>
      </c>
      <c r="L109" s="90"/>
    </row>
    <row r="110" spans="1:12" s="87" customFormat="1" ht="24.75" customHeight="1" hidden="1">
      <c r="A110" s="105"/>
      <c r="B110" s="12" t="s">
        <v>59</v>
      </c>
      <c r="C110" s="12"/>
      <c r="D110" s="81">
        <v>18.13</v>
      </c>
      <c r="E110" s="82">
        <v>30.13</v>
      </c>
      <c r="F110" s="82">
        <v>21.38</v>
      </c>
      <c r="G110" s="83">
        <v>11.5452</v>
      </c>
      <c r="L110" s="90"/>
    </row>
    <row r="111" spans="1:12" s="87" customFormat="1" ht="24.75" customHeight="1" hidden="1">
      <c r="A111" s="105"/>
      <c r="B111" s="12" t="s">
        <v>60</v>
      </c>
      <c r="C111" s="12"/>
      <c r="D111" s="81">
        <v>18.13</v>
      </c>
      <c r="E111" s="82">
        <v>30.13</v>
      </c>
      <c r="F111" s="82">
        <v>21.38</v>
      </c>
      <c r="G111" s="83">
        <v>11.5452</v>
      </c>
      <c r="L111" s="90"/>
    </row>
    <row r="112" spans="1:12" s="87" customFormat="1" ht="24.75" customHeight="1">
      <c r="A112" s="105"/>
      <c r="B112" s="92">
        <v>2013</v>
      </c>
      <c r="C112" s="93">
        <v>18.13</v>
      </c>
      <c r="D112" s="93">
        <v>18.402727272727272</v>
      </c>
      <c r="E112" s="93">
        <v>29.698973545454542</v>
      </c>
      <c r="F112" s="93">
        <v>21.38</v>
      </c>
      <c r="G112" s="93">
        <v>11.545199999999996</v>
      </c>
      <c r="L112" s="90"/>
    </row>
    <row r="113" spans="1:12" s="87" customFormat="1" ht="24.75" customHeight="1">
      <c r="A113" s="105"/>
      <c r="B113" s="92">
        <v>2014</v>
      </c>
      <c r="C113" s="93">
        <v>18.13</v>
      </c>
      <c r="D113" s="93">
        <v>22.353333333333328</v>
      </c>
      <c r="E113" s="93">
        <v>29.07166666666667</v>
      </c>
      <c r="F113" s="93">
        <v>21.798333333333332</v>
      </c>
      <c r="G113" s="93">
        <v>11.771099999999999</v>
      </c>
      <c r="L113" s="90"/>
    </row>
    <row r="114" spans="1:12" s="87" customFormat="1" ht="24.75" customHeight="1" hidden="1">
      <c r="A114" s="105"/>
      <c r="B114" s="12" t="s">
        <v>39</v>
      </c>
      <c r="C114" s="81">
        <v>18.13</v>
      </c>
      <c r="D114" s="81">
        <v>20.63</v>
      </c>
      <c r="E114" s="82">
        <v>30.13</v>
      </c>
      <c r="F114" s="82">
        <v>21.38</v>
      </c>
      <c r="G114" s="83">
        <v>11.5452</v>
      </c>
      <c r="L114" s="90"/>
    </row>
    <row r="115" spans="1:12" s="87" customFormat="1" ht="24.75" customHeight="1" hidden="1">
      <c r="A115" s="105"/>
      <c r="B115" s="12" t="s">
        <v>45</v>
      </c>
      <c r="C115" s="81">
        <v>18.13</v>
      </c>
      <c r="D115" s="81">
        <v>21.13</v>
      </c>
      <c r="E115" s="82">
        <v>30.13</v>
      </c>
      <c r="F115" s="82">
        <v>21.38</v>
      </c>
      <c r="G115" s="83">
        <v>11.5452</v>
      </c>
      <c r="L115" s="90"/>
    </row>
    <row r="116" spans="1:12" s="87" customFormat="1" ht="24.75" customHeight="1" hidden="1">
      <c r="A116" s="105"/>
      <c r="B116" s="12" t="s">
        <v>66</v>
      </c>
      <c r="C116" s="81">
        <v>18.13</v>
      </c>
      <c r="D116" s="81">
        <v>21.64</v>
      </c>
      <c r="E116" s="82">
        <v>30.13</v>
      </c>
      <c r="F116" s="82">
        <v>21.38</v>
      </c>
      <c r="G116" s="83">
        <v>11.5452</v>
      </c>
      <c r="L116" s="90"/>
    </row>
    <row r="117" spans="1:12" s="87" customFormat="1" ht="24.75" customHeight="1" hidden="1">
      <c r="A117" s="105"/>
      <c r="B117" s="12" t="s">
        <v>67</v>
      </c>
      <c r="C117" s="81">
        <v>18.13</v>
      </c>
      <c r="D117" s="81">
        <v>22.13</v>
      </c>
      <c r="E117" s="82">
        <v>30.13</v>
      </c>
      <c r="F117" s="82">
        <v>21.38</v>
      </c>
      <c r="G117" s="83">
        <v>11.5452</v>
      </c>
      <c r="L117" s="90"/>
    </row>
    <row r="118" spans="1:12" s="87" customFormat="1" ht="24.75" customHeight="1" hidden="1">
      <c r="A118" s="105"/>
      <c r="B118" s="12" t="s">
        <v>68</v>
      </c>
      <c r="C118" s="81">
        <v>18.13</v>
      </c>
      <c r="D118" s="81">
        <v>22.63</v>
      </c>
      <c r="E118" s="82">
        <v>30.13</v>
      </c>
      <c r="F118" s="82">
        <v>21.38</v>
      </c>
      <c r="G118" s="83">
        <v>11.5452</v>
      </c>
      <c r="L118" s="90"/>
    </row>
    <row r="119" spans="1:12" s="87" customFormat="1" ht="24.75" customHeight="1" hidden="1">
      <c r="A119" s="105"/>
      <c r="B119" s="12" t="s">
        <v>69</v>
      </c>
      <c r="C119" s="81">
        <v>18.13</v>
      </c>
      <c r="D119" s="81">
        <v>22.63</v>
      </c>
      <c r="E119" s="82">
        <v>30.13</v>
      </c>
      <c r="F119" s="82">
        <v>21.38</v>
      </c>
      <c r="G119" s="83">
        <v>11.5452</v>
      </c>
      <c r="L119" s="90"/>
    </row>
    <row r="120" spans="1:12" s="87" customFormat="1" ht="24.75" customHeight="1" hidden="1">
      <c r="A120" s="105"/>
      <c r="B120" s="12" t="s">
        <v>70</v>
      </c>
      <c r="C120" s="81">
        <v>18.13</v>
      </c>
      <c r="D120" s="81">
        <v>22.63</v>
      </c>
      <c r="E120" s="82">
        <v>30.13</v>
      </c>
      <c r="F120" s="82">
        <v>21.38</v>
      </c>
      <c r="G120" s="83">
        <v>11.5452</v>
      </c>
      <c r="L120" s="90"/>
    </row>
    <row r="121" spans="1:12" s="87" customFormat="1" ht="24.75" customHeight="1" hidden="1">
      <c r="A121" s="105"/>
      <c r="B121" s="12" t="s">
        <v>71</v>
      </c>
      <c r="C121" s="81">
        <v>18.13</v>
      </c>
      <c r="D121" s="81">
        <v>22.63</v>
      </c>
      <c r="E121" s="82">
        <v>30.07</v>
      </c>
      <c r="F121" s="82">
        <v>21.38</v>
      </c>
      <c r="G121" s="83">
        <v>11.5452</v>
      </c>
      <c r="L121" s="90"/>
    </row>
    <row r="122" spans="1:12" s="87" customFormat="1" ht="24.75" customHeight="1" hidden="1">
      <c r="A122" s="105"/>
      <c r="B122" s="12" t="s">
        <v>57</v>
      </c>
      <c r="C122" s="81">
        <v>18.13</v>
      </c>
      <c r="D122" s="81">
        <v>22.63</v>
      </c>
      <c r="E122" s="82">
        <v>29.33</v>
      </c>
      <c r="F122" s="82">
        <v>21.38</v>
      </c>
      <c r="G122" s="83">
        <v>11.5452</v>
      </c>
      <c r="L122" s="90"/>
    </row>
    <row r="123" spans="1:12" s="87" customFormat="1" ht="24.75" customHeight="1" hidden="1">
      <c r="A123" s="105"/>
      <c r="B123" s="12" t="s">
        <v>58</v>
      </c>
      <c r="C123" s="81">
        <v>18.13</v>
      </c>
      <c r="D123" s="81">
        <v>22.63</v>
      </c>
      <c r="E123" s="82">
        <v>29.02</v>
      </c>
      <c r="F123" s="82">
        <v>22.22</v>
      </c>
      <c r="G123" s="83">
        <v>11.998800000000001</v>
      </c>
      <c r="L123" s="90"/>
    </row>
    <row r="124" spans="1:12" s="87" customFormat="1" ht="24.75" customHeight="1" hidden="1">
      <c r="A124" s="105"/>
      <c r="B124" s="12" t="s">
        <v>59</v>
      </c>
      <c r="C124" s="81">
        <v>18.13</v>
      </c>
      <c r="D124" s="81">
        <v>22.85</v>
      </c>
      <c r="E124" s="82">
        <v>25.37</v>
      </c>
      <c r="F124" s="82">
        <v>22.85</v>
      </c>
      <c r="G124" s="83">
        <v>12.339000000000002</v>
      </c>
      <c r="L124" s="90"/>
    </row>
    <row r="125" spans="1:12" s="87" customFormat="1" ht="24.75" customHeight="1" hidden="1">
      <c r="A125" s="105"/>
      <c r="B125" s="12" t="s">
        <v>60</v>
      </c>
      <c r="C125" s="81">
        <v>18.13</v>
      </c>
      <c r="D125" s="81">
        <v>24.09</v>
      </c>
      <c r="E125" s="82">
        <v>24.16</v>
      </c>
      <c r="F125" s="82">
        <v>24.09</v>
      </c>
      <c r="G125" s="83">
        <v>13.008600000000001</v>
      </c>
      <c r="L125" s="90"/>
    </row>
    <row r="126" spans="1:14" s="87" customFormat="1" ht="24.75" customHeight="1">
      <c r="A126" s="105"/>
      <c r="B126" s="92">
        <v>2015</v>
      </c>
      <c r="C126" s="93">
        <f>AVERAGE(C127:C138)</f>
        <v>18.13</v>
      </c>
      <c r="D126" s="93">
        <f>AVERAGE(D127:D138)</f>
        <v>23.37166666666667</v>
      </c>
      <c r="E126" s="93">
        <f>AVERAGE(E127:E138)</f>
        <v>23.37166666666667</v>
      </c>
      <c r="F126" s="93">
        <f>AVERAGE(F127:F138)</f>
        <v>23.37166666666667</v>
      </c>
      <c r="G126" s="93">
        <f>AVERAGE(G127:G138)</f>
        <v>12.621966666666665</v>
      </c>
      <c r="J126" s="90"/>
      <c r="K126" s="90"/>
      <c r="L126" s="90"/>
      <c r="M126" s="90"/>
      <c r="N126" s="90"/>
    </row>
    <row r="127" spans="1:7" s="87" customFormat="1" ht="24.75" customHeight="1" hidden="1">
      <c r="A127" s="107"/>
      <c r="B127" s="12" t="s">
        <v>39</v>
      </c>
      <c r="C127" s="81">
        <v>18.13</v>
      </c>
      <c r="D127" s="81">
        <v>24.16</v>
      </c>
      <c r="E127" s="82">
        <v>24.16</v>
      </c>
      <c r="F127" s="82">
        <v>24.16</v>
      </c>
      <c r="G127" s="83">
        <v>13.0464</v>
      </c>
    </row>
    <row r="128" spans="1:12" s="87" customFormat="1" ht="24.75" customHeight="1" hidden="1">
      <c r="A128" s="107"/>
      <c r="B128" s="12" t="s">
        <v>45</v>
      </c>
      <c r="C128" s="81">
        <v>18.13</v>
      </c>
      <c r="D128" s="81">
        <v>24.16</v>
      </c>
      <c r="E128" s="82">
        <v>24.16</v>
      </c>
      <c r="F128" s="82">
        <v>24.16</v>
      </c>
      <c r="G128" s="83">
        <v>13.0464</v>
      </c>
      <c r="L128" s="90"/>
    </row>
    <row r="129" spans="1:12" s="87" customFormat="1" ht="24.75" customHeight="1" hidden="1">
      <c r="A129" s="107"/>
      <c r="B129" s="12" t="s">
        <v>66</v>
      </c>
      <c r="C129" s="81">
        <v>18.13</v>
      </c>
      <c r="D129" s="81">
        <v>24.16</v>
      </c>
      <c r="E129" s="82">
        <v>24.16</v>
      </c>
      <c r="F129" s="82">
        <v>24.16</v>
      </c>
      <c r="G129" s="83">
        <v>13.0464</v>
      </c>
      <c r="L129" s="90"/>
    </row>
    <row r="130" spans="1:12" s="87" customFormat="1" ht="24.75" customHeight="1" hidden="1">
      <c r="A130" s="107"/>
      <c r="B130" s="12" t="s">
        <v>67</v>
      </c>
      <c r="C130" s="81">
        <v>18.13</v>
      </c>
      <c r="D130" s="81">
        <v>23.980000000000004</v>
      </c>
      <c r="E130" s="82">
        <v>23.980000000000004</v>
      </c>
      <c r="F130" s="82">
        <v>23.980000000000004</v>
      </c>
      <c r="G130" s="83">
        <v>12.949200000000003</v>
      </c>
      <c r="L130" s="90"/>
    </row>
    <row r="131" spans="1:12" s="87" customFormat="1" ht="24.75" customHeight="1" hidden="1">
      <c r="A131" s="107"/>
      <c r="B131" s="12" t="s">
        <v>68</v>
      </c>
      <c r="C131" s="81">
        <v>18.13</v>
      </c>
      <c r="D131" s="81">
        <v>23.96</v>
      </c>
      <c r="E131" s="82">
        <v>23.96</v>
      </c>
      <c r="F131" s="82">
        <v>23.96</v>
      </c>
      <c r="G131" s="83">
        <v>12.938400000000001</v>
      </c>
      <c r="L131" s="90"/>
    </row>
    <row r="132" spans="1:12" s="87" customFormat="1" ht="24.75" customHeight="1" hidden="1">
      <c r="A132" s="107"/>
      <c r="B132" s="12" t="s">
        <v>69</v>
      </c>
      <c r="C132" s="81">
        <v>18.13</v>
      </c>
      <c r="D132" s="81">
        <v>23.96</v>
      </c>
      <c r="E132" s="82">
        <v>23.96</v>
      </c>
      <c r="F132" s="82">
        <v>23.96</v>
      </c>
      <c r="G132" s="83">
        <v>12.938400000000001</v>
      </c>
      <c r="L132" s="90"/>
    </row>
    <row r="133" spans="1:12" s="87" customFormat="1" ht="24.75" customHeight="1" hidden="1">
      <c r="A133" s="107"/>
      <c r="B133" s="12" t="s">
        <v>70</v>
      </c>
      <c r="C133" s="81">
        <v>18.13</v>
      </c>
      <c r="D133" s="81">
        <v>23.96</v>
      </c>
      <c r="E133" s="82">
        <v>23.96</v>
      </c>
      <c r="F133" s="82">
        <v>23.96</v>
      </c>
      <c r="G133" s="83">
        <v>12.938400000000001</v>
      </c>
      <c r="L133" s="90"/>
    </row>
    <row r="134" spans="1:12" s="87" customFormat="1" ht="24.75" customHeight="1" hidden="1">
      <c r="A134" s="107"/>
      <c r="B134" s="12" t="s">
        <v>71</v>
      </c>
      <c r="C134" s="81">
        <v>18.13</v>
      </c>
      <c r="D134" s="81">
        <v>22.96</v>
      </c>
      <c r="E134" s="82">
        <v>22.96</v>
      </c>
      <c r="F134" s="82">
        <v>22.96</v>
      </c>
      <c r="G134" s="83">
        <v>12.4</v>
      </c>
      <c r="L134" s="90"/>
    </row>
    <row r="135" spans="1:12" s="87" customFormat="1" ht="24.75" customHeight="1" hidden="1">
      <c r="A135" s="107"/>
      <c r="B135" s="12" t="s">
        <v>102</v>
      </c>
      <c r="C135" s="81">
        <v>18.13</v>
      </c>
      <c r="D135" s="81">
        <v>22.29</v>
      </c>
      <c r="E135" s="82">
        <v>22.29</v>
      </c>
      <c r="F135" s="82">
        <v>22.29</v>
      </c>
      <c r="G135" s="83">
        <v>12.04</v>
      </c>
      <c r="L135" s="90"/>
    </row>
    <row r="136" spans="1:12" s="87" customFormat="1" ht="24.75" customHeight="1" hidden="1">
      <c r="A136" s="107"/>
      <c r="B136" s="12" t="s">
        <v>103</v>
      </c>
      <c r="C136" s="81">
        <v>18.13</v>
      </c>
      <c r="D136" s="81">
        <v>22.29</v>
      </c>
      <c r="E136" s="82">
        <v>22.29</v>
      </c>
      <c r="F136" s="82">
        <v>22.29</v>
      </c>
      <c r="G136" s="83">
        <v>12.04</v>
      </c>
      <c r="L136" s="90"/>
    </row>
    <row r="137" spans="1:12" s="87" customFormat="1" ht="24.75" customHeight="1" hidden="1">
      <c r="A137" s="107"/>
      <c r="B137" s="12" t="s">
        <v>104</v>
      </c>
      <c r="C137" s="81">
        <v>18.13</v>
      </c>
      <c r="D137" s="81">
        <v>22.29</v>
      </c>
      <c r="E137" s="82">
        <v>22.29</v>
      </c>
      <c r="F137" s="82">
        <v>22.29</v>
      </c>
      <c r="G137" s="83">
        <v>12.04</v>
      </c>
      <c r="L137" s="90"/>
    </row>
    <row r="138" spans="1:12" s="87" customFormat="1" ht="24.75" customHeight="1" hidden="1">
      <c r="A138" s="107"/>
      <c r="B138" s="12" t="s">
        <v>60</v>
      </c>
      <c r="C138" s="81">
        <v>18.13</v>
      </c>
      <c r="D138" s="81">
        <v>22.29</v>
      </c>
      <c r="E138" s="82">
        <v>22.29</v>
      </c>
      <c r="F138" s="82">
        <v>22.29</v>
      </c>
      <c r="G138" s="83">
        <v>12.04</v>
      </c>
      <c r="L138" s="90"/>
    </row>
    <row r="139" spans="1:14" s="87" customFormat="1" ht="24.75" customHeight="1">
      <c r="A139" s="108"/>
      <c r="B139" s="80">
        <v>2016</v>
      </c>
      <c r="C139" s="94">
        <f>AVERAGE(C140:C151)</f>
        <v>18.13</v>
      </c>
      <c r="D139" s="94">
        <f>AVERAGE(D140:D151)</f>
        <v>20.956666666666667</v>
      </c>
      <c r="E139" s="94">
        <f>AVERAGE(E140:E151)</f>
        <v>20.956666666666667</v>
      </c>
      <c r="F139" s="94">
        <f>AVERAGE(F140:F151)</f>
        <v>20.956666666666667</v>
      </c>
      <c r="G139" s="94">
        <f>AVERAGE(G140:G151)</f>
        <v>11.32</v>
      </c>
      <c r="J139" s="90"/>
      <c r="K139" s="90"/>
      <c r="L139" s="90"/>
      <c r="M139" s="90"/>
      <c r="N139" s="90"/>
    </row>
    <row r="140" spans="1:7" s="87" customFormat="1" ht="24.75" customHeight="1">
      <c r="A140" s="109"/>
      <c r="B140" s="12" t="s">
        <v>39</v>
      </c>
      <c r="C140" s="81">
        <v>18.13</v>
      </c>
      <c r="D140" s="81">
        <v>22.29</v>
      </c>
      <c r="E140" s="82">
        <v>22.29</v>
      </c>
      <c r="F140" s="82">
        <v>22.29</v>
      </c>
      <c r="G140" s="83">
        <v>12.04</v>
      </c>
    </row>
    <row r="141" spans="1:7" s="87" customFormat="1" ht="24.75" customHeight="1">
      <c r="A141" s="109"/>
      <c r="B141" s="12" t="s">
        <v>45</v>
      </c>
      <c r="C141" s="81">
        <v>18.13</v>
      </c>
      <c r="D141" s="81">
        <v>20.29</v>
      </c>
      <c r="E141" s="82">
        <v>20.29</v>
      </c>
      <c r="F141" s="82">
        <v>20.29</v>
      </c>
      <c r="G141" s="83">
        <v>10.96</v>
      </c>
    </row>
    <row r="142" spans="1:7" s="87" customFormat="1" ht="24.75" customHeight="1">
      <c r="A142" s="109"/>
      <c r="B142" s="12" t="s">
        <v>66</v>
      </c>
      <c r="C142" s="81">
        <v>18.13</v>
      </c>
      <c r="D142" s="81">
        <v>20.29</v>
      </c>
      <c r="E142" s="82">
        <v>20.29</v>
      </c>
      <c r="F142" s="82">
        <v>20.29</v>
      </c>
      <c r="G142" s="83">
        <v>10.96</v>
      </c>
    </row>
    <row r="143" spans="1:7" s="87" customFormat="1" ht="24.75" customHeight="1">
      <c r="A143" s="109"/>
      <c r="B143" s="12" t="s">
        <v>67</v>
      </c>
      <c r="C143" s="81"/>
      <c r="D143" s="81"/>
      <c r="E143" s="82"/>
      <c r="F143" s="82"/>
      <c r="G143" s="83"/>
    </row>
    <row r="144" spans="1:7" s="87" customFormat="1" ht="24.75" customHeight="1">
      <c r="A144" s="109"/>
      <c r="B144" s="12" t="s">
        <v>68</v>
      </c>
      <c r="C144" s="81"/>
      <c r="D144" s="81"/>
      <c r="E144" s="82"/>
      <c r="F144" s="82"/>
      <c r="G144" s="83"/>
    </row>
    <row r="145" spans="1:7" s="87" customFormat="1" ht="24.75" customHeight="1">
      <c r="A145" s="109"/>
      <c r="B145" s="12" t="s">
        <v>69</v>
      </c>
      <c r="C145" s="81"/>
      <c r="D145" s="81"/>
      <c r="E145" s="82"/>
      <c r="F145" s="82"/>
      <c r="G145" s="83"/>
    </row>
    <row r="146" spans="1:7" s="87" customFormat="1" ht="24.75" customHeight="1">
      <c r="A146" s="109"/>
      <c r="B146" s="12" t="s">
        <v>70</v>
      </c>
      <c r="C146" s="81"/>
      <c r="D146" s="81"/>
      <c r="E146" s="82"/>
      <c r="F146" s="82"/>
      <c r="G146" s="83"/>
    </row>
    <row r="147" spans="1:7" s="87" customFormat="1" ht="24.75" customHeight="1">
      <c r="A147" s="109"/>
      <c r="B147" s="12" t="s">
        <v>71</v>
      </c>
      <c r="C147" s="81"/>
      <c r="D147" s="81"/>
      <c r="E147" s="82"/>
      <c r="F147" s="82"/>
      <c r="G147" s="83"/>
    </row>
    <row r="148" spans="1:7" s="87" customFormat="1" ht="24.75" customHeight="1">
      <c r="A148" s="109"/>
      <c r="B148" s="12" t="s">
        <v>102</v>
      </c>
      <c r="C148" s="81"/>
      <c r="D148" s="81"/>
      <c r="E148" s="82"/>
      <c r="F148" s="82"/>
      <c r="G148" s="83"/>
    </row>
    <row r="149" spans="1:7" s="87" customFormat="1" ht="24.75" customHeight="1">
      <c r="A149" s="109"/>
      <c r="B149" s="12" t="s">
        <v>103</v>
      </c>
      <c r="C149" s="81"/>
      <c r="D149" s="81"/>
      <c r="E149" s="82"/>
      <c r="F149" s="82"/>
      <c r="G149" s="83"/>
    </row>
    <row r="150" spans="1:7" s="87" customFormat="1" ht="24.75" customHeight="1">
      <c r="A150" s="109"/>
      <c r="B150" s="12" t="s">
        <v>104</v>
      </c>
      <c r="C150" s="81"/>
      <c r="D150" s="81"/>
      <c r="E150" s="82"/>
      <c r="F150" s="82"/>
      <c r="G150" s="83"/>
    </row>
    <row r="151" spans="1:7" s="87" customFormat="1" ht="24.75" customHeight="1">
      <c r="A151" s="109"/>
      <c r="B151" s="31" t="s">
        <v>60</v>
      </c>
      <c r="C151" s="84"/>
      <c r="D151" s="84"/>
      <c r="E151" s="85"/>
      <c r="F151" s="85"/>
      <c r="G151" s="86"/>
    </row>
    <row r="152" ht="7.5" customHeight="1"/>
    <row r="153" ht="22.5" customHeight="1">
      <c r="B153" s="7" t="s">
        <v>109</v>
      </c>
    </row>
    <row r="154" ht="5.25" customHeight="1"/>
    <row r="155" spans="2:7" s="98" customFormat="1" ht="31.5" customHeight="1">
      <c r="B155" s="98" t="s">
        <v>80</v>
      </c>
      <c r="C155" s="117" t="s">
        <v>81</v>
      </c>
      <c r="D155" s="117"/>
      <c r="E155" s="117"/>
      <c r="F155" s="117"/>
      <c r="G155" s="117"/>
    </row>
    <row r="156" spans="3:7" s="98" customFormat="1" ht="31.5" customHeight="1">
      <c r="C156" s="117" t="s">
        <v>91</v>
      </c>
      <c r="D156" s="117"/>
      <c r="E156" s="117"/>
      <c r="F156" s="117"/>
      <c r="G156" s="117"/>
    </row>
    <row r="157" spans="3:7" s="98" customFormat="1" ht="14.25">
      <c r="C157" s="117" t="s">
        <v>92</v>
      </c>
      <c r="D157" s="117"/>
      <c r="E157" s="117"/>
      <c r="F157" s="117"/>
      <c r="G157" s="117"/>
    </row>
    <row r="158" spans="3:7" s="98" customFormat="1" ht="33.75" customHeight="1">
      <c r="C158" s="117" t="s">
        <v>93</v>
      </c>
      <c r="D158" s="117"/>
      <c r="E158" s="117"/>
      <c r="F158" s="117"/>
      <c r="G158" s="117"/>
    </row>
    <row r="159" spans="3:7" ht="32.25" customHeight="1">
      <c r="C159" s="117" t="s">
        <v>94</v>
      </c>
      <c r="D159" s="117"/>
      <c r="E159" s="117"/>
      <c r="F159" s="117"/>
      <c r="G159" s="117"/>
    </row>
    <row r="160" ht="16.5" customHeight="1">
      <c r="C160" s="99" t="s">
        <v>95</v>
      </c>
    </row>
    <row r="161" ht="16.5" customHeight="1">
      <c r="C161" s="99" t="s">
        <v>83</v>
      </c>
    </row>
    <row r="162" ht="16.5" customHeight="1">
      <c r="C162" s="99" t="s">
        <v>84</v>
      </c>
    </row>
    <row r="163" ht="16.5" customHeight="1">
      <c r="C163" s="99" t="s">
        <v>96</v>
      </c>
    </row>
    <row r="164" ht="16.5" customHeight="1">
      <c r="C164" s="99" t="s">
        <v>82</v>
      </c>
    </row>
    <row r="165" ht="16.5" customHeight="1">
      <c r="C165" s="99" t="s">
        <v>85</v>
      </c>
    </row>
    <row r="166" ht="16.5" customHeight="1">
      <c r="C166" s="99" t="s">
        <v>97</v>
      </c>
    </row>
    <row r="167" ht="16.5" customHeight="1">
      <c r="C167" s="99" t="s">
        <v>86</v>
      </c>
    </row>
    <row r="168" ht="16.5" customHeight="1">
      <c r="C168" s="99" t="s">
        <v>87</v>
      </c>
    </row>
    <row r="169" ht="16.5" customHeight="1">
      <c r="C169" s="99" t="s">
        <v>98</v>
      </c>
    </row>
    <row r="170" ht="16.5" customHeight="1">
      <c r="C170" s="99" t="s">
        <v>89</v>
      </c>
    </row>
    <row r="171" ht="16.5" customHeight="1">
      <c r="C171" s="99" t="s">
        <v>90</v>
      </c>
    </row>
    <row r="172" ht="16.5" customHeight="1">
      <c r="C172" s="99" t="s">
        <v>88</v>
      </c>
    </row>
    <row r="173" spans="3:5" ht="16.5" customHeight="1">
      <c r="C173" s="100" t="s">
        <v>105</v>
      </c>
      <c r="D173" s="101"/>
      <c r="E173" s="101"/>
    </row>
    <row r="174" ht="16.5" customHeight="1">
      <c r="C174" s="99" t="s">
        <v>99</v>
      </c>
    </row>
    <row r="175" ht="16.5" customHeight="1">
      <c r="C175" s="99" t="s">
        <v>100</v>
      </c>
    </row>
    <row r="176" ht="16.5" customHeight="1">
      <c r="C176" s="99" t="s">
        <v>101</v>
      </c>
    </row>
    <row r="177" s="99" customFormat="1" ht="16.5" customHeight="1">
      <c r="C177" s="110" t="s">
        <v>106</v>
      </c>
    </row>
    <row r="178" s="99" customFormat="1" ht="16.5" customHeight="1">
      <c r="C178" s="99" t="s">
        <v>107</v>
      </c>
    </row>
    <row r="179" s="99" customFormat="1" ht="16.5" customHeight="1">
      <c r="C179" s="99" t="s">
        <v>108</v>
      </c>
    </row>
    <row r="180" s="99" customFormat="1" ht="16.5" customHeight="1"/>
    <row r="181" s="99" customFormat="1" ht="16.5" customHeight="1"/>
    <row r="182" s="99" customFormat="1" ht="16.5" customHeight="1"/>
    <row r="183" s="99" customFormat="1" ht="16.5" customHeight="1"/>
  </sheetData>
  <sheetProtection/>
  <mergeCells count="7">
    <mergeCell ref="F4:G4"/>
    <mergeCell ref="C3:G3"/>
    <mergeCell ref="C155:G155"/>
    <mergeCell ref="C158:G158"/>
    <mergeCell ref="C159:G159"/>
    <mergeCell ref="C156:G156"/>
    <mergeCell ref="C157:G157"/>
  </mergeCells>
  <printOptions horizontalCentered="1"/>
  <pageMargins left="0.2362204724409449" right="0.2362204724409449" top="0.5905511811023623" bottom="0" header="1.4173228346456694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Prices of LPG in Bangkok</dc:title>
  <dc:subject/>
  <dc:creator>kanokporn</dc:creator>
  <cp:keywords/>
  <dc:description/>
  <cp:lastModifiedBy>Wachira Jitpranee</cp:lastModifiedBy>
  <cp:lastPrinted>2016-01-20T03:37:38Z</cp:lastPrinted>
  <dcterms:created xsi:type="dcterms:W3CDTF">2007-01-15T11:19:52Z</dcterms:created>
  <dcterms:modified xsi:type="dcterms:W3CDTF">2016-03-28T08:36:06Z</dcterms:modified>
  <cp:category/>
  <cp:version/>
  <cp:contentType/>
  <cp:contentStatus/>
</cp:coreProperties>
</file>